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85" windowHeight="8310" firstSheet="2" activeTab="2"/>
  </bookViews>
  <sheets>
    <sheet name="2013年财力测算表" sheetId="1" r:id="rId1"/>
    <sheet name="2013年超收明细表" sheetId="2" r:id="rId2"/>
    <sheet name="区本级收入预算表" sheetId="3" r:id="rId3"/>
  </sheets>
  <externalReferences>
    <externalReference r:id="rId6"/>
  </externalReferences>
  <definedNames>
    <definedName name="_xlnm.Print_Titles" localSheetId="2">'区本级收入预算表'!$3:$4</definedName>
  </definedNames>
  <calcPr fullCalcOnLoad="1"/>
</workbook>
</file>

<file path=xl/sharedStrings.xml><?xml version="1.0" encoding="utf-8"?>
<sst xmlns="http://schemas.openxmlformats.org/spreadsheetml/2006/main" count="176" uniqueCount="175">
  <si>
    <t>单位：万元</t>
  </si>
  <si>
    <t>项    目</t>
  </si>
  <si>
    <t xml:space="preserve">    增值税</t>
  </si>
  <si>
    <t xml:space="preserve">    营业税</t>
  </si>
  <si>
    <t xml:space="preserve">    行政事业性收费收入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</si>
  <si>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</si>
  <si>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</si>
  <si>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</si>
  <si>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</si>
  <si>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</si>
  <si>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</si>
  <si>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</si>
  <si>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</si>
  <si>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</si>
  <si>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其他税收收入</t>
  </si>
  <si>
    <t xml:space="preserve">    专项收入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</si>
  <si>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</si>
  <si>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</si>
  <si>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</si>
  <si>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</si>
  <si>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一般公共服务</t>
  </si>
  <si>
    <t>公共安全</t>
  </si>
  <si>
    <t>　其他公共安全支出</t>
  </si>
  <si>
    <t>教育</t>
  </si>
  <si>
    <t>科学技术</t>
  </si>
  <si>
    <t>文化体育与传媒</t>
  </si>
  <si>
    <t>医疗卫生</t>
  </si>
  <si>
    <t>　自然生态保护</t>
  </si>
  <si>
    <t>　退耕还林</t>
  </si>
  <si>
    <t>城乡社区事务</t>
  </si>
  <si>
    <t>农林水事务</t>
  </si>
  <si>
    <t>二、非税收入</t>
  </si>
  <si>
    <t xml:space="preserve">  人大事务</t>
  </si>
  <si>
    <t xml:space="preserve">  政协事务</t>
  </si>
  <si>
    <t xml:space="preserve">  政府办公厅（室）及相关机构事务</t>
  </si>
  <si>
    <t xml:space="preserve">  发展与改革事务</t>
  </si>
  <si>
    <t xml:space="preserve">  统计信息事务</t>
  </si>
  <si>
    <t xml:space="preserve">  财政事务</t>
  </si>
  <si>
    <t xml:space="preserve">  审计事务</t>
  </si>
  <si>
    <t xml:space="preserve">  人力资源事务</t>
  </si>
  <si>
    <t xml:space="preserve">  纪检监察事务</t>
  </si>
  <si>
    <t xml:space="preserve">  人口与计划生育事务</t>
  </si>
  <si>
    <t xml:space="preserve">  知识产权事务</t>
  </si>
  <si>
    <t xml:space="preserve">  群众团体事务</t>
  </si>
  <si>
    <t xml:space="preserve">  公安</t>
  </si>
  <si>
    <t xml:space="preserve">  检察</t>
  </si>
  <si>
    <t xml:space="preserve">  法院</t>
  </si>
  <si>
    <t xml:space="preserve">  教育管理事务</t>
  </si>
  <si>
    <t xml:space="preserve">  普通教育</t>
  </si>
  <si>
    <t xml:space="preserve">  教师进修及干部继续教育</t>
  </si>
  <si>
    <t xml:space="preserve">  教育费附加安排的支出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</si>
  <si>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</si>
  <si>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</si>
  <si>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</si>
  <si>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</si>
  <si>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其他文化体育与传媒支出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</si>
  <si>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</si>
  <si>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</si>
  <si>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</si>
  <si>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</si>
  <si>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</si>
  <si>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</si>
  <si>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</si>
  <si>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城市居民最低生活保障</t>
  </si>
  <si>
    <t xml:space="preserve">  自然灾害生活救助</t>
  </si>
  <si>
    <t xml:space="preserve">  农村最低生活保障</t>
  </si>
  <si>
    <t xml:space="preserve">  医疗卫生管理事务</t>
  </si>
  <si>
    <t xml:space="preserve">  公立医院</t>
  </si>
  <si>
    <t xml:space="preserve">  公共卫生</t>
  </si>
  <si>
    <t xml:space="preserve">  医疗保障</t>
  </si>
  <si>
    <t>节能环保</t>
  </si>
  <si>
    <t xml:space="preserve">  城乡社区管理事务</t>
  </si>
  <si>
    <t xml:space="preserve">  城乡社区规划与管理</t>
  </si>
  <si>
    <t xml:space="preserve">  城乡社区公共设施</t>
  </si>
  <si>
    <t xml:space="preserve">  其他城乡社区事务支出</t>
  </si>
  <si>
    <t xml:space="preserve">  农业</t>
  </si>
  <si>
    <t xml:space="preserve">  林业</t>
  </si>
  <si>
    <t xml:space="preserve">  水利</t>
  </si>
  <si>
    <t xml:space="preserve">  其他农林水事务支出</t>
  </si>
  <si>
    <t>资源勘探电力信息等事务</t>
  </si>
  <si>
    <t xml:space="preserve">  安全生产监管</t>
  </si>
  <si>
    <t>商业服务业等事务</t>
  </si>
  <si>
    <t>金融监管等事务支出</t>
  </si>
  <si>
    <t xml:space="preserve">  金融部门行政支出</t>
  </si>
  <si>
    <t>国土资源气象等事务</t>
  </si>
  <si>
    <t xml:space="preserve">  国土资源事务</t>
  </si>
  <si>
    <t xml:space="preserve">  保障性安居工程支出</t>
  </si>
  <si>
    <t>单位：万元</t>
  </si>
  <si>
    <t>辛店镇</t>
  </si>
  <si>
    <t>其他一般公共服务支出</t>
  </si>
  <si>
    <t>孙旗屯</t>
  </si>
  <si>
    <t>2013年高新区财力测算表</t>
  </si>
  <si>
    <t>预算科目</t>
  </si>
  <si>
    <t>2012年预算（区级）</t>
  </si>
  <si>
    <t>2012年预算（区本级）</t>
  </si>
  <si>
    <t>2013年预算（区级）</t>
  </si>
  <si>
    <t>2013年预算（区本级）</t>
  </si>
  <si>
    <t>一、税收收入</t>
  </si>
  <si>
    <t>　　增值税</t>
  </si>
  <si>
    <t>　　营业税</t>
  </si>
  <si>
    <t>　　企业所得税</t>
  </si>
  <si>
    <t>　　个人所得税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</si>
  <si>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</si>
  <si>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</si>
  <si>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</si>
  <si>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</si>
  <si>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</si>
  <si>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</si>
  <si>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</si>
  <si>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</si>
  <si>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</si>
  <si>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</si>
  <si>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</si>
  <si>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</si>
  <si>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</si>
  <si>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</si>
  <si>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</si>
  <si>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国有资源（资产）有偿使用收入</t>
  </si>
  <si>
    <t>　　其他收入</t>
  </si>
  <si>
    <t>三、一般预算收入合计</t>
  </si>
  <si>
    <t>四、上级补助收入合计</t>
  </si>
  <si>
    <t xml:space="preserve"> 1.税收返还</t>
  </si>
  <si>
    <t xml:space="preserve"> 2.所得税基数返还补助</t>
  </si>
  <si>
    <t xml:space="preserve"> 3.均衡性转移支付补助</t>
  </si>
  <si>
    <t xml:space="preserve"> 4.调整工资转移支付补助</t>
  </si>
  <si>
    <t xml:space="preserve"> 5.农村税费改革转移支付补助</t>
  </si>
  <si>
    <t xml:space="preserve"> 6.专项转移支付补助</t>
  </si>
  <si>
    <t xml:space="preserve"> 7.各项结算补助</t>
  </si>
  <si>
    <t>五、上年结余收入</t>
  </si>
  <si>
    <t>六、上解支出</t>
  </si>
  <si>
    <t xml:space="preserve"> 1.专项上解</t>
  </si>
  <si>
    <t xml:space="preserve"> 2.其他上解</t>
  </si>
  <si>
    <t xml:space="preserve"> 3.出口退税</t>
  </si>
  <si>
    <t>八、乡镇补助（上解）</t>
  </si>
  <si>
    <t>九、可支配财力</t>
  </si>
  <si>
    <t>调整预算数</t>
  </si>
  <si>
    <t>决算数</t>
  </si>
  <si>
    <t>预算结余</t>
  </si>
  <si>
    <t>本年超、短收安排</t>
  </si>
  <si>
    <t>债务收入</t>
  </si>
  <si>
    <t>债券转贷收入</t>
  </si>
  <si>
    <t>动用预算稳定调节基金</t>
  </si>
  <si>
    <t>调入资金</t>
  </si>
  <si>
    <t>地震灾后恢复重建调入</t>
  </si>
  <si>
    <t>补助下
级专款</t>
  </si>
  <si>
    <t>地震灾后恢复重建补助下级</t>
  </si>
  <si>
    <t>省补助计
划单列市</t>
  </si>
  <si>
    <t>援助其他地区支出</t>
  </si>
  <si>
    <t>债券转贷支出</t>
  </si>
  <si>
    <t>其他</t>
  </si>
  <si>
    <t xml:space="preserve">    公共财政预算收入合计</t>
  </si>
  <si>
    <t>序号</t>
  </si>
  <si>
    <t>合计</t>
  </si>
  <si>
    <t>住房保障支出</t>
  </si>
  <si>
    <t>项      目</t>
  </si>
  <si>
    <t>公共财政预算支出合计</t>
  </si>
  <si>
    <t xml:space="preserve">  商贸事务</t>
  </si>
  <si>
    <t xml:space="preserve">  党委办公厅（室）及相关机构事务</t>
  </si>
  <si>
    <t xml:space="preserve">  其他科学技术支出</t>
  </si>
  <si>
    <t>社会保障和就业</t>
  </si>
  <si>
    <t xml:space="preserve">  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</si>
  <si>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其他农村社会救济</t>
    </r>
  </si>
  <si>
    <t xml:space="preserve">  基层医疗卫生机构</t>
  </si>
  <si>
    <t xml:space="preserve">  城乡社区环境卫生</t>
  </si>
  <si>
    <t xml:space="preserve">  支持中小企业发展和管理支出</t>
  </si>
  <si>
    <t xml:space="preserve">  旅游业管理与服务支出</t>
  </si>
  <si>
    <t>预备费</t>
  </si>
  <si>
    <t>一、税收收入</t>
  </si>
  <si>
    <t xml:space="preserve">  资源勘探电力信息事务支出</t>
  </si>
  <si>
    <t xml:space="preserve">  科学技术支出</t>
  </si>
  <si>
    <t xml:space="preserve">  公共安全支出</t>
  </si>
  <si>
    <t>项目名称</t>
  </si>
  <si>
    <t>2013年度高新区公共财政支出预算超收安排明细表</t>
  </si>
  <si>
    <t>高新区区本级2014年公共财政预算收入支出预算（草案）</t>
  </si>
  <si>
    <t>预算数</t>
  </si>
</sst>
</file>

<file path=xl/styles.xml><?xml version="1.0" encoding="utf-8"?>
<styleSheet xmlns="http://schemas.openxmlformats.org/spreadsheetml/2006/main">
  <numFmts count="4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"/>
    <numFmt numFmtId="185" formatCode="0.0"/>
    <numFmt numFmtId="186" formatCode="0.0000"/>
    <numFmt numFmtId="187" formatCode="0.0%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0.00_);[Red]\(0.00\)"/>
    <numFmt numFmtId="196" formatCode="0_ "/>
    <numFmt numFmtId="197" formatCode="0;_Ā"/>
    <numFmt numFmtId="198" formatCode="0;_䐀"/>
    <numFmt numFmtId="199" formatCode="0.0_ ;[Red]\-0.0\ "/>
    <numFmt numFmtId="200" formatCode="#,##0_ "/>
    <numFmt numFmtId="201" formatCode="0;_"/>
    <numFmt numFmtId="202" formatCode="0;_ "/>
    <numFmt numFmtId="203" formatCode="0;_Ѐ"/>
    <numFmt numFmtId="204" formatCode="0;_Ⰰ"/>
    <numFmt numFmtId="205" formatCode="0;_저"/>
    <numFmt numFmtId="206" formatCode="0;_"/>
    <numFmt numFmtId="207" formatCode="0_);[Red]\(0\)"/>
    <numFmt numFmtId="208" formatCode="#,##0.0"/>
    <numFmt numFmtId="209" formatCode="0.00000000_ "/>
  </numFmts>
  <fonts count="1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99" fontId="5" fillId="0" borderId="1" xfId="17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vertical="center"/>
    </xf>
    <xf numFmtId="49" fontId="5" fillId="0" borderId="1" xfId="17" applyNumberFormat="1" applyFont="1" applyFill="1" applyBorder="1" applyAlignment="1" applyProtection="1">
      <alignment vertical="center"/>
      <protection/>
    </xf>
    <xf numFmtId="49" fontId="0" fillId="0" borderId="1" xfId="17" applyNumberFormat="1" applyFont="1" applyFill="1" applyBorder="1" applyAlignment="1" applyProtection="1">
      <alignment vertical="center" wrapText="1"/>
      <protection/>
    </xf>
    <xf numFmtId="49" fontId="5" fillId="0" borderId="1" xfId="17" applyNumberFormat="1" applyFont="1" applyFill="1" applyBorder="1" applyAlignment="1" applyProtection="1">
      <alignment vertical="center" wrapText="1"/>
      <protection/>
    </xf>
    <xf numFmtId="49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16" applyFont="1" applyFill="1" applyBorder="1" applyAlignment="1">
      <alignment horizontal="left" vertical="center" wrapText="1"/>
      <protection/>
    </xf>
    <xf numFmtId="197" fontId="0" fillId="0" borderId="1" xfId="16" applyNumberFormat="1" applyFont="1" applyFill="1" applyBorder="1" applyAlignment="1">
      <alignment vertical="center"/>
      <protection/>
    </xf>
    <xf numFmtId="0" fontId="0" fillId="0" borderId="1" xfId="16" applyFont="1" applyFill="1" applyBorder="1" applyAlignment="1">
      <alignment vertical="center"/>
      <protection/>
    </xf>
    <xf numFmtId="197" fontId="0" fillId="0" borderId="1" xfId="19" applyNumberFormat="1" applyFont="1" applyFill="1" applyBorder="1" applyAlignment="1">
      <alignment vertical="center"/>
      <protection/>
    </xf>
    <xf numFmtId="0" fontId="0" fillId="0" borderId="1" xfId="16" applyFont="1" applyFill="1" applyBorder="1" applyAlignment="1">
      <alignment vertical="center" wrapText="1"/>
      <protection/>
    </xf>
    <xf numFmtId="196" fontId="3" fillId="0" borderId="1" xfId="16" applyNumberFormat="1" applyFont="1" applyFill="1" applyBorder="1" applyAlignment="1">
      <alignment horizontal="left" vertical="center" wrapText="1"/>
      <protection/>
    </xf>
    <xf numFmtId="0" fontId="5" fillId="0" borderId="1" xfId="16" applyFont="1" applyFill="1" applyBorder="1" applyAlignment="1">
      <alignment vertical="center"/>
      <protection/>
    </xf>
    <xf numFmtId="0" fontId="5" fillId="0" borderId="1" xfId="16" applyFont="1" applyFill="1" applyBorder="1" applyAlignment="1">
      <alignment horizontal="left" vertical="center" wrapText="1"/>
      <protection/>
    </xf>
    <xf numFmtId="196" fontId="5" fillId="0" borderId="1" xfId="16" applyNumberFormat="1" applyFont="1" applyFill="1" applyBorder="1" applyAlignment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2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11" fillId="0" borderId="5" xfId="0" applyNumberFormat="1" applyFont="1" applyFill="1" applyBorder="1" applyAlignment="1" applyProtection="1">
      <alignment vertical="center" wrapText="1"/>
      <protection/>
    </xf>
    <xf numFmtId="0" fontId="11" fillId="0" borderId="6" xfId="0" applyNumberFormat="1" applyFont="1" applyFill="1" applyBorder="1" applyAlignment="1" applyProtection="1">
      <alignment vertical="center" wrapText="1"/>
      <protection/>
    </xf>
    <xf numFmtId="0" fontId="11" fillId="0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>
      <alignment horizontal="right" vertical="center" wrapText="1"/>
    </xf>
    <xf numFmtId="197" fontId="0" fillId="0" borderId="1" xfId="16" applyNumberFormat="1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center"/>
    </xf>
    <xf numFmtId="3" fontId="0" fillId="0" borderId="1" xfId="16" applyNumberFormat="1" applyFont="1" applyFill="1" applyBorder="1" applyAlignment="1">
      <alignment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3" fontId="0" fillId="4" borderId="1" xfId="0" applyNumberFormat="1" applyFont="1" applyFill="1" applyBorder="1" applyAlignment="1" applyProtection="1">
      <alignment horizontal="right" vertical="center"/>
      <protection/>
    </xf>
    <xf numFmtId="3" fontId="0" fillId="5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3" fontId="0" fillId="5" borderId="1" xfId="0" applyNumberFormat="1" applyFont="1" applyFill="1" applyBorder="1" applyAlignment="1" applyProtection="1">
      <alignment horizontal="right" vertical="center"/>
      <protection/>
    </xf>
    <xf numFmtId="3" fontId="0" fillId="5" borderId="4" xfId="0" applyNumberFormat="1" applyFont="1" applyFill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3" fontId="0" fillId="4" borderId="1" xfId="0" applyNumberFormat="1" applyFont="1" applyFill="1" applyBorder="1" applyAlignment="1" applyProtection="1">
      <alignment horizontal="right" vertical="center"/>
      <protection/>
    </xf>
    <xf numFmtId="3" fontId="0" fillId="5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1" fillId="6" borderId="7" xfId="0" applyNumberFormat="1" applyFont="1" applyFill="1" applyBorder="1" applyAlignment="1" applyProtection="1">
      <alignment horizontal="center" vertical="center" wrapText="1"/>
      <protection/>
    </xf>
    <xf numFmtId="0" fontId="11" fillId="6" borderId="1" xfId="0" applyNumberFormat="1" applyFont="1" applyFill="1" applyBorder="1" applyAlignment="1" applyProtection="1">
      <alignment horizontal="center" vertical="center" wrapText="1"/>
      <protection/>
    </xf>
    <xf numFmtId="0" fontId="11" fillId="6" borderId="4" xfId="0" applyNumberFormat="1" applyFont="1" applyFill="1" applyBorder="1" applyAlignment="1" applyProtection="1">
      <alignment horizontal="center" vertical="center" wrapText="1"/>
      <protection/>
    </xf>
    <xf numFmtId="0" fontId="11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常规_2006年专项结算" xfId="16"/>
    <cellStyle name="常规_2010年预算大表" xfId="17"/>
    <cellStyle name="常规_定稿" xfId="18"/>
    <cellStyle name="常规_批复结算单6.15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Tencent%20Files\1160849257\FileRecv\&#39640;&#26032;&#21306;2012&#24180;&#24635;&#20915;&#31639;\2012&#24180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sheet5"/>
      <sheetName val="L15"/>
      <sheetName val="L16"/>
      <sheetName val="L17"/>
      <sheetName val="L18"/>
      <sheetName val="sheet6"/>
      <sheetName val="L19"/>
      <sheetName val="L20"/>
      <sheetName val="L21"/>
      <sheetName val="L22"/>
      <sheetName val="L23"/>
      <sheetName val="L24"/>
      <sheetName val="L25"/>
    </sheetNames>
    <sheetDataSet>
      <sheetData sheetId="4">
        <row r="1470">
          <cell r="C1470">
            <v>0</v>
          </cell>
        </row>
        <row r="1481">
          <cell r="C1481">
            <v>0</v>
          </cell>
        </row>
        <row r="1484">
          <cell r="C1484">
            <v>1763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:B6"/>
    </sheetView>
  </sheetViews>
  <sheetFormatPr defaultColWidth="9.00390625" defaultRowHeight="18" customHeight="1"/>
  <cols>
    <col min="1" max="1" width="30.00390625" style="19" customWidth="1"/>
    <col min="2" max="2" width="13.00390625" style="18" customWidth="1"/>
    <col min="3" max="3" width="12.875" style="18" customWidth="1"/>
    <col min="4" max="4" width="11.625" style="19" customWidth="1"/>
    <col min="5" max="5" width="11.75390625" style="19" customWidth="1"/>
    <col min="6" max="16384" width="9.00390625" style="19" customWidth="1"/>
  </cols>
  <sheetData>
    <row r="1" spans="1:5" ht="18" customHeight="1">
      <c r="A1" s="69" t="s">
        <v>91</v>
      </c>
      <c r="B1" s="69"/>
      <c r="C1" s="69"/>
      <c r="D1" s="69"/>
      <c r="E1" s="69"/>
    </row>
    <row r="2" spans="1:5" ht="18" customHeight="1">
      <c r="A2" s="69"/>
      <c r="B2" s="69"/>
      <c r="C2" s="69"/>
      <c r="D2" s="69"/>
      <c r="E2" s="69"/>
    </row>
    <row r="3" spans="1:5" ht="18" customHeight="1">
      <c r="A3" s="70"/>
      <c r="B3" s="70"/>
      <c r="C3" s="70"/>
      <c r="D3" s="70"/>
      <c r="E3" s="70"/>
    </row>
    <row r="4" spans="1:5" ht="18" customHeight="1">
      <c r="A4" s="71" t="s">
        <v>92</v>
      </c>
      <c r="B4" s="68" t="s">
        <v>93</v>
      </c>
      <c r="C4" s="68" t="s">
        <v>94</v>
      </c>
      <c r="D4" s="68" t="s">
        <v>95</v>
      </c>
      <c r="E4" s="68" t="s">
        <v>96</v>
      </c>
    </row>
    <row r="5" spans="1:5" ht="18" customHeight="1">
      <c r="A5" s="71"/>
      <c r="B5" s="68"/>
      <c r="C5" s="68"/>
      <c r="D5" s="68"/>
      <c r="E5" s="68"/>
    </row>
    <row r="6" spans="1:5" ht="18" customHeight="1">
      <c r="A6" s="71"/>
      <c r="B6" s="68"/>
      <c r="C6" s="68"/>
      <c r="D6" s="68"/>
      <c r="E6" s="68"/>
    </row>
    <row r="7" spans="1:5" ht="18" customHeight="1">
      <c r="A7" s="41" t="s">
        <v>97</v>
      </c>
      <c r="B7" s="42">
        <f>SUM(B8:B21)</f>
        <v>43700</v>
      </c>
      <c r="C7" s="42">
        <f>SUM(C8:C21)</f>
        <v>34300</v>
      </c>
      <c r="D7" s="42">
        <f>SUM(D8:D21)</f>
        <v>51450</v>
      </c>
      <c r="E7" s="42">
        <f>SUM(E8:E21)</f>
        <v>40630</v>
      </c>
    </row>
    <row r="8" spans="1:5" ht="18" customHeight="1">
      <c r="A8" s="32" t="s">
        <v>98</v>
      </c>
      <c r="B8" s="15">
        <v>6000</v>
      </c>
      <c r="C8" s="13">
        <v>5000</v>
      </c>
      <c r="D8" s="22">
        <v>6800</v>
      </c>
      <c r="E8" s="13">
        <v>6000</v>
      </c>
    </row>
    <row r="9" spans="1:5" ht="18" customHeight="1">
      <c r="A9" s="32" t="s">
        <v>99</v>
      </c>
      <c r="B9" s="15">
        <v>8000</v>
      </c>
      <c r="C9" s="13">
        <v>4100</v>
      </c>
      <c r="D9" s="22">
        <v>9600</v>
      </c>
      <c r="E9" s="13">
        <v>5400</v>
      </c>
    </row>
    <row r="10" spans="1:5" ht="18" customHeight="1">
      <c r="A10" s="32" t="s">
        <v>100</v>
      </c>
      <c r="B10" s="15">
        <v>8100</v>
      </c>
      <c r="C10" s="13">
        <v>7000</v>
      </c>
      <c r="D10" s="22">
        <v>6700</v>
      </c>
      <c r="E10" s="13">
        <v>5100</v>
      </c>
    </row>
    <row r="11" spans="1:5" ht="18" customHeight="1">
      <c r="A11" s="32" t="s">
        <v>101</v>
      </c>
      <c r="B11" s="17">
        <v>3620</v>
      </c>
      <c r="C11" s="17">
        <v>3300</v>
      </c>
      <c r="D11" s="17">
        <v>3200</v>
      </c>
      <c r="E11" s="17">
        <v>2700</v>
      </c>
    </row>
    <row r="12" spans="1:5" ht="18" customHeight="1">
      <c r="A12" s="32" t="s">
        <v>102</v>
      </c>
      <c r="B12" s="15">
        <v>7500</v>
      </c>
      <c r="C12" s="13">
        <v>7000</v>
      </c>
      <c r="D12" s="22">
        <v>8900</v>
      </c>
      <c r="E12" s="13">
        <v>7900</v>
      </c>
    </row>
    <row r="13" spans="1:5" ht="18" customHeight="1">
      <c r="A13" s="32" t="s">
        <v>103</v>
      </c>
      <c r="B13" s="15">
        <v>3100</v>
      </c>
      <c r="C13" s="13">
        <v>2800</v>
      </c>
      <c r="D13" s="22">
        <v>3500</v>
      </c>
      <c r="E13" s="13">
        <v>2900</v>
      </c>
    </row>
    <row r="14" spans="1:5" ht="18" customHeight="1">
      <c r="A14" s="32" t="s">
        <v>104</v>
      </c>
      <c r="B14" s="15">
        <v>1600</v>
      </c>
      <c r="C14" s="13">
        <v>1300</v>
      </c>
      <c r="D14" s="22">
        <v>1400</v>
      </c>
      <c r="E14" s="13">
        <v>1000</v>
      </c>
    </row>
    <row r="15" spans="1:5" ht="18" customHeight="1">
      <c r="A15" s="32" t="s">
        <v>105</v>
      </c>
      <c r="B15" s="15">
        <v>2600</v>
      </c>
      <c r="C15" s="13">
        <v>2000</v>
      </c>
      <c r="D15" s="22">
        <v>2900</v>
      </c>
      <c r="E15" s="13">
        <v>2500</v>
      </c>
    </row>
    <row r="16" spans="1:5" ht="18" customHeight="1">
      <c r="A16" s="32" t="s">
        <v>106</v>
      </c>
      <c r="B16" s="15">
        <v>2480</v>
      </c>
      <c r="C16" s="13">
        <v>1200</v>
      </c>
      <c r="D16" s="22">
        <v>4000</v>
      </c>
      <c r="E16" s="13">
        <v>2800</v>
      </c>
    </row>
    <row r="17" spans="1:5" ht="18" customHeight="1">
      <c r="A17" s="32" t="s">
        <v>107</v>
      </c>
      <c r="B17" s="15">
        <v>300</v>
      </c>
      <c r="C17" s="13">
        <v>200</v>
      </c>
      <c r="D17" s="22">
        <v>450</v>
      </c>
      <c r="E17" s="13">
        <v>330</v>
      </c>
    </row>
    <row r="18" spans="1:5" ht="18" customHeight="1">
      <c r="A18" s="32" t="s">
        <v>108</v>
      </c>
      <c r="B18" s="15">
        <v>400</v>
      </c>
      <c r="C18" s="42">
        <v>400</v>
      </c>
      <c r="D18" s="22">
        <v>4000</v>
      </c>
      <c r="E18" s="42">
        <v>4000</v>
      </c>
    </row>
    <row r="19" spans="1:5" ht="18" customHeight="1">
      <c r="A19" s="43" t="s">
        <v>109</v>
      </c>
      <c r="B19" s="44"/>
      <c r="C19" s="13"/>
      <c r="D19" s="44"/>
      <c r="E19" s="13"/>
    </row>
    <row r="20" spans="1:5" ht="18" customHeight="1">
      <c r="A20" s="43" t="s">
        <v>110</v>
      </c>
      <c r="B20" s="44"/>
      <c r="C20" s="13"/>
      <c r="D20" s="44"/>
      <c r="E20" s="13"/>
    </row>
    <row r="21" spans="1:5" ht="18" customHeight="1">
      <c r="A21" s="43" t="s">
        <v>111</v>
      </c>
      <c r="B21" s="44"/>
      <c r="C21" s="13"/>
      <c r="D21" s="44"/>
      <c r="E21" s="13"/>
    </row>
    <row r="22" spans="1:5" ht="18" customHeight="1">
      <c r="A22" s="41" t="s">
        <v>112</v>
      </c>
      <c r="B22" s="44">
        <f>SUM(B23:B28)</f>
        <v>2800</v>
      </c>
      <c r="C22" s="13">
        <f>SUM(C23:C28)</f>
        <v>2800</v>
      </c>
      <c r="D22" s="44">
        <f>SUM(D23:D28)</f>
        <v>4650</v>
      </c>
      <c r="E22" s="13">
        <f>SUM(E23:E28)</f>
        <v>4650</v>
      </c>
    </row>
    <row r="23" spans="1:5" ht="18" customHeight="1">
      <c r="A23" s="43" t="s">
        <v>113</v>
      </c>
      <c r="B23" s="44"/>
      <c r="C23" s="13"/>
      <c r="D23" s="44"/>
      <c r="E23" s="13"/>
    </row>
    <row r="24" spans="1:5" ht="18" customHeight="1">
      <c r="A24" s="32" t="s">
        <v>114</v>
      </c>
      <c r="B24" s="22">
        <v>600</v>
      </c>
      <c r="C24" s="22">
        <v>600</v>
      </c>
      <c r="D24" s="22">
        <v>800</v>
      </c>
      <c r="E24" s="22">
        <v>800</v>
      </c>
    </row>
    <row r="25" spans="1:5" ht="18" customHeight="1">
      <c r="A25" s="32" t="s">
        <v>115</v>
      </c>
      <c r="B25" s="22">
        <v>600</v>
      </c>
      <c r="C25" s="22">
        <v>600</v>
      </c>
      <c r="D25" s="22">
        <v>650</v>
      </c>
      <c r="E25" s="22">
        <v>650</v>
      </c>
    </row>
    <row r="26" spans="1:5" ht="18" customHeight="1">
      <c r="A26" s="32" t="s">
        <v>116</v>
      </c>
      <c r="B26" s="22"/>
      <c r="C26" s="22"/>
      <c r="D26" s="22"/>
      <c r="E26" s="22"/>
    </row>
    <row r="27" spans="1:5" ht="18" customHeight="1">
      <c r="A27" s="32" t="s">
        <v>117</v>
      </c>
      <c r="B27" s="22">
        <v>700</v>
      </c>
      <c r="C27" s="22">
        <v>700</v>
      </c>
      <c r="D27" s="22">
        <v>1500</v>
      </c>
      <c r="E27" s="22">
        <v>1500</v>
      </c>
    </row>
    <row r="28" spans="1:5" ht="18" customHeight="1">
      <c r="A28" s="32" t="s">
        <v>118</v>
      </c>
      <c r="B28" s="22">
        <v>900</v>
      </c>
      <c r="C28" s="22">
        <v>900</v>
      </c>
      <c r="D28" s="22">
        <v>1700</v>
      </c>
      <c r="E28" s="22">
        <v>1700</v>
      </c>
    </row>
    <row r="29" spans="1:5" ht="18" customHeight="1">
      <c r="A29" s="45" t="s">
        <v>119</v>
      </c>
      <c r="B29" s="46">
        <f>B7+B22</f>
        <v>46500</v>
      </c>
      <c r="C29" s="46">
        <f>C7+C22</f>
        <v>37100</v>
      </c>
      <c r="D29" s="46">
        <f>D7+D22</f>
        <v>56100</v>
      </c>
      <c r="E29" s="46">
        <f>E7+E22</f>
        <v>45280</v>
      </c>
    </row>
    <row r="30" spans="1:5" ht="18" customHeight="1">
      <c r="A30" s="30" t="s">
        <v>120</v>
      </c>
      <c r="B30" s="47">
        <f>SUM(B31:B37)</f>
        <v>5547</v>
      </c>
      <c r="C30" s="47">
        <f>SUM(C31:C37)</f>
        <v>3951</v>
      </c>
      <c r="D30" s="47">
        <f>SUM(D31:D37)</f>
        <v>6153</v>
      </c>
      <c r="E30" s="47">
        <f>SUM(E31:E37)</f>
        <v>4550</v>
      </c>
    </row>
    <row r="31" spans="1:5" ht="18" customHeight="1">
      <c r="A31" s="23" t="s">
        <v>121</v>
      </c>
      <c r="B31" s="24">
        <v>811</v>
      </c>
      <c r="C31" s="25">
        <v>510</v>
      </c>
      <c r="D31" s="24">
        <v>907</v>
      </c>
      <c r="E31" s="25">
        <v>595</v>
      </c>
    </row>
    <row r="32" spans="1:5" ht="18" customHeight="1">
      <c r="A32" s="23" t="s">
        <v>122</v>
      </c>
      <c r="B32" s="24">
        <v>988</v>
      </c>
      <c r="C32" s="25">
        <v>896</v>
      </c>
      <c r="D32" s="24">
        <v>988</v>
      </c>
      <c r="E32" s="25">
        <v>896</v>
      </c>
    </row>
    <row r="33" spans="1:5" ht="18" customHeight="1">
      <c r="A33" s="23" t="s">
        <v>123</v>
      </c>
      <c r="B33" s="24">
        <v>1727</v>
      </c>
      <c r="C33" s="25">
        <v>1656</v>
      </c>
      <c r="D33" s="24">
        <v>1896</v>
      </c>
      <c r="E33" s="25">
        <v>1828</v>
      </c>
    </row>
    <row r="34" spans="1:5" ht="18" customHeight="1">
      <c r="A34" s="23" t="s">
        <v>124</v>
      </c>
      <c r="B34" s="26">
        <v>449</v>
      </c>
      <c r="C34" s="25">
        <v>82</v>
      </c>
      <c r="D34" s="26">
        <v>449</v>
      </c>
      <c r="E34" s="25">
        <v>82</v>
      </c>
    </row>
    <row r="35" spans="1:5" ht="18" customHeight="1">
      <c r="A35" s="23" t="s">
        <v>125</v>
      </c>
      <c r="B35" s="25">
        <v>281</v>
      </c>
      <c r="C35" s="25"/>
      <c r="D35" s="25">
        <v>281</v>
      </c>
      <c r="E35" s="25"/>
    </row>
    <row r="36" spans="1:5" ht="18" customHeight="1">
      <c r="A36" s="23" t="s">
        <v>126</v>
      </c>
      <c r="B36" s="25">
        <v>576</v>
      </c>
      <c r="C36" s="25">
        <v>494</v>
      </c>
      <c r="D36" s="25">
        <v>918</v>
      </c>
      <c r="E36" s="25">
        <v>836</v>
      </c>
    </row>
    <row r="37" spans="1:5" ht="18" customHeight="1">
      <c r="A37" s="23" t="s">
        <v>127</v>
      </c>
      <c r="B37" s="25">
        <v>715</v>
      </c>
      <c r="C37" s="25">
        <v>313</v>
      </c>
      <c r="D37" s="25">
        <v>714</v>
      </c>
      <c r="E37" s="25">
        <v>313</v>
      </c>
    </row>
    <row r="38" spans="1:5" ht="18" customHeight="1">
      <c r="A38" s="30" t="s">
        <v>128</v>
      </c>
      <c r="B38" s="25">
        <v>468</v>
      </c>
      <c r="C38" s="25">
        <v>139</v>
      </c>
      <c r="D38" s="25">
        <v>451</v>
      </c>
      <c r="E38" s="25">
        <v>221</v>
      </c>
    </row>
    <row r="39" spans="1:5" ht="18" customHeight="1">
      <c r="A39" s="30" t="s">
        <v>129</v>
      </c>
      <c r="B39" s="27">
        <f>B40+B41</f>
        <v>893</v>
      </c>
      <c r="C39" s="27">
        <f>C40+C41</f>
        <v>1779</v>
      </c>
      <c r="D39" s="27">
        <f>D40+D41+D42</f>
        <v>1621</v>
      </c>
      <c r="E39" s="27">
        <f>E40+E41+E42</f>
        <v>2727</v>
      </c>
    </row>
    <row r="40" spans="1:5" ht="18" customHeight="1">
      <c r="A40" s="23" t="s">
        <v>130</v>
      </c>
      <c r="B40" s="27">
        <v>3848</v>
      </c>
      <c r="C40" s="27">
        <v>2320</v>
      </c>
      <c r="D40" s="27">
        <v>4747</v>
      </c>
      <c r="E40" s="27">
        <v>2878</v>
      </c>
    </row>
    <row r="41" spans="1:5" ht="18" customHeight="1">
      <c r="A41" s="28" t="s">
        <v>131</v>
      </c>
      <c r="B41" s="29">
        <v>-2955</v>
      </c>
      <c r="C41" s="29">
        <v>-541</v>
      </c>
      <c r="D41" s="29">
        <v>-3526</v>
      </c>
      <c r="E41" s="29">
        <v>-551</v>
      </c>
    </row>
    <row r="42" spans="1:5" ht="18" customHeight="1">
      <c r="A42" s="28" t="s">
        <v>132</v>
      </c>
      <c r="B42" s="29"/>
      <c r="C42" s="29"/>
      <c r="D42" s="29">
        <v>400</v>
      </c>
      <c r="E42" s="29">
        <v>400</v>
      </c>
    </row>
    <row r="43" spans="1:5" ht="18" customHeight="1">
      <c r="A43" s="48" t="s">
        <v>133</v>
      </c>
      <c r="B43" s="13"/>
      <c r="C43" s="13">
        <v>-3057</v>
      </c>
      <c r="D43" s="13"/>
      <c r="E43" s="13">
        <v>-3026</v>
      </c>
    </row>
    <row r="44" spans="1:5" ht="18" customHeight="1">
      <c r="A44" s="31" t="s">
        <v>134</v>
      </c>
      <c r="B44" s="49">
        <f>B29+B30-B39+B38-B43</f>
        <v>51622</v>
      </c>
      <c r="C44" s="49">
        <f>C29+C30-C39+C38-C43</f>
        <v>42468</v>
      </c>
      <c r="D44" s="49">
        <f>D29+D30-D39+D38-D43</f>
        <v>61083</v>
      </c>
      <c r="E44" s="49">
        <f>E29+E30-E39+E38-E43</f>
        <v>50350</v>
      </c>
    </row>
  </sheetData>
  <mergeCells count="6">
    <mergeCell ref="E4:E6"/>
    <mergeCell ref="A1:E3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B16" sqref="B16"/>
    </sheetView>
  </sheetViews>
  <sheetFormatPr defaultColWidth="9.125" defaultRowHeight="14.25"/>
  <cols>
    <col min="1" max="1" width="13.25390625" style="16" customWidth="1"/>
    <col min="2" max="2" width="35.75390625" style="16" customWidth="1"/>
    <col min="3" max="3" width="29.625" style="16" customWidth="1"/>
    <col min="4" max="11" width="12.875" style="16" hidden="1" customWidth="1"/>
    <col min="12" max="12" width="11.75390625" style="16" hidden="1" customWidth="1"/>
    <col min="13" max="16" width="12.875" style="16" hidden="1" customWidth="1"/>
    <col min="17" max="17" width="13.25390625" style="16" hidden="1" customWidth="1"/>
    <col min="18" max="243" width="9.125" style="16" customWidth="1"/>
    <col min="244" max="16384" width="9.125" style="16" customWidth="1"/>
  </cols>
  <sheetData>
    <row r="1" spans="1:17" ht="33.75" customHeight="1">
      <c r="A1" s="73" t="s">
        <v>172</v>
      </c>
      <c r="B1" s="73"/>
      <c r="C1" s="73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5.5" customHeight="1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6.5" customHeight="1">
      <c r="A4" s="78" t="s">
        <v>151</v>
      </c>
      <c r="B4" s="78" t="s">
        <v>171</v>
      </c>
      <c r="C4" s="72" t="s">
        <v>138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79" t="s">
        <v>135</v>
      </c>
      <c r="P4" s="82" t="s">
        <v>136</v>
      </c>
      <c r="Q4" s="82" t="s">
        <v>137</v>
      </c>
    </row>
    <row r="5" spans="1:17" ht="21" customHeight="1">
      <c r="A5" s="71"/>
      <c r="B5" s="71"/>
      <c r="C5" s="72"/>
      <c r="D5" s="37" t="s">
        <v>139</v>
      </c>
      <c r="E5" s="35" t="s">
        <v>140</v>
      </c>
      <c r="F5" s="35" t="s">
        <v>141</v>
      </c>
      <c r="G5" s="35" t="s">
        <v>142</v>
      </c>
      <c r="H5" s="35" t="s">
        <v>143</v>
      </c>
      <c r="I5" s="35" t="s">
        <v>144</v>
      </c>
      <c r="J5" s="35" t="s">
        <v>145</v>
      </c>
      <c r="K5" s="35" t="s">
        <v>146</v>
      </c>
      <c r="L5" s="35" t="s">
        <v>147</v>
      </c>
      <c r="M5" s="35" t="s">
        <v>148</v>
      </c>
      <c r="N5" s="35" t="s">
        <v>149</v>
      </c>
      <c r="O5" s="80"/>
      <c r="P5" s="80"/>
      <c r="Q5" s="80"/>
    </row>
    <row r="6" spans="1:17" ht="23.25" customHeight="1">
      <c r="A6" s="71"/>
      <c r="B6" s="71"/>
      <c r="C6" s="72"/>
      <c r="D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81"/>
      <c r="P6" s="81"/>
      <c r="Q6" s="81"/>
    </row>
    <row r="7" spans="1:17" s="59" customFormat="1" ht="24.75" customHeight="1">
      <c r="A7" s="53">
        <v>1</v>
      </c>
      <c r="B7" s="54" t="s">
        <v>169</v>
      </c>
      <c r="C7" s="55">
        <v>838</v>
      </c>
      <c r="D7" s="56">
        <v>0</v>
      </c>
      <c r="E7" s="57">
        <v>0</v>
      </c>
      <c r="F7" s="56">
        <v>0</v>
      </c>
      <c r="G7" s="56">
        <v>0</v>
      </c>
      <c r="H7" s="56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8" t="e">
        <f>#REF!+#REF!</f>
        <v>#REF!</v>
      </c>
      <c r="P7" s="58">
        <f>'[1]L02'!C1470</f>
        <v>0</v>
      </c>
      <c r="Q7" s="58" t="e">
        <f>O7-P7</f>
        <v>#REF!</v>
      </c>
    </row>
    <row r="8" spans="1:17" s="59" customFormat="1" ht="24.75" customHeight="1">
      <c r="A8" s="60">
        <v>2</v>
      </c>
      <c r="B8" s="61" t="s">
        <v>170</v>
      </c>
      <c r="C8" s="62">
        <v>986</v>
      </c>
      <c r="D8" s="63">
        <f aca="true" t="shared" si="0" ref="D8:Q8">SUM(D9:D10)</f>
        <v>0</v>
      </c>
      <c r="E8" s="63">
        <f t="shared" si="0"/>
        <v>0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3">
        <f t="shared" si="0"/>
        <v>0</v>
      </c>
      <c r="O8" s="63" t="e">
        <f t="shared" si="0"/>
        <v>#REF!</v>
      </c>
      <c r="P8" s="64">
        <f t="shared" si="0"/>
        <v>1763</v>
      </c>
      <c r="Q8" s="63" t="e">
        <f t="shared" si="0"/>
        <v>#REF!</v>
      </c>
    </row>
    <row r="9" spans="1:17" s="59" customFormat="1" ht="24.75" customHeight="1">
      <c r="A9" s="60">
        <v>3</v>
      </c>
      <c r="B9" s="61" t="s">
        <v>168</v>
      </c>
      <c r="C9" s="62">
        <v>2154</v>
      </c>
      <c r="D9" s="65">
        <v>0</v>
      </c>
      <c r="E9" s="66">
        <v>0</v>
      </c>
      <c r="F9" s="65">
        <v>0</v>
      </c>
      <c r="G9" s="65">
        <v>0</v>
      </c>
      <c r="H9" s="65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3" t="e">
        <f>#REF!+#REF!</f>
        <v>#REF!</v>
      </c>
      <c r="P9" s="67">
        <f>'[1]L02'!C1481</f>
        <v>0</v>
      </c>
      <c r="Q9" s="63" t="e">
        <f>O9-P9</f>
        <v>#REF!</v>
      </c>
    </row>
    <row r="10" spans="1:17" s="59" customFormat="1" ht="24.75" customHeight="1">
      <c r="A10" s="74" t="s">
        <v>152</v>
      </c>
      <c r="B10" s="75"/>
      <c r="C10" s="62">
        <f>SUM(C7:C9)</f>
        <v>3978</v>
      </c>
      <c r="D10" s="65">
        <v>0</v>
      </c>
      <c r="E10" s="66">
        <v>0</v>
      </c>
      <c r="F10" s="65">
        <v>0</v>
      </c>
      <c r="G10" s="65">
        <v>0</v>
      </c>
      <c r="H10" s="65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3" t="e">
        <f>#REF!+#REF!</f>
        <v>#REF!</v>
      </c>
      <c r="P10" s="63">
        <f>'[1]L02'!C1484</f>
        <v>1763</v>
      </c>
      <c r="Q10" s="63" t="e">
        <f>O10-P10</f>
        <v>#REF!</v>
      </c>
    </row>
  </sheetData>
  <mergeCells count="10">
    <mergeCell ref="C4:C6"/>
    <mergeCell ref="A1:C1"/>
    <mergeCell ref="A10:B10"/>
    <mergeCell ref="A2:Q2"/>
    <mergeCell ref="A3:Q3"/>
    <mergeCell ref="A4:A6"/>
    <mergeCell ref="B4:B6"/>
    <mergeCell ref="O4:O6"/>
    <mergeCell ref="P4:P6"/>
    <mergeCell ref="Q4: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84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34.125" style="0" customWidth="1"/>
    <col min="2" max="2" width="16.00390625" style="0" customWidth="1"/>
    <col min="3" max="3" width="11.00390625" style="0" hidden="1" customWidth="1"/>
    <col min="4" max="4" width="8.75390625" style="0" hidden="1" customWidth="1"/>
    <col min="5" max="5" width="0" style="0" hidden="1" customWidth="1"/>
    <col min="6" max="6" width="33.00390625" style="0" customWidth="1"/>
    <col min="7" max="7" width="19.75390625" style="0" customWidth="1"/>
  </cols>
  <sheetData>
    <row r="1" spans="1:7" ht="47.25" customHeight="1">
      <c r="A1" s="84" t="s">
        <v>173</v>
      </c>
      <c r="B1" s="84"/>
      <c r="C1" s="84"/>
      <c r="D1" s="84"/>
      <c r="E1" s="84"/>
      <c r="F1" s="84"/>
      <c r="G1" s="84"/>
    </row>
    <row r="2" spans="1:7" ht="43.5" customHeight="1">
      <c r="A2" s="39"/>
      <c r="B2" s="40"/>
      <c r="F2" s="39"/>
      <c r="G2" s="21" t="s">
        <v>0</v>
      </c>
    </row>
    <row r="3" spans="1:7" ht="45" customHeight="1">
      <c r="A3" s="86" t="s">
        <v>1</v>
      </c>
      <c r="B3" s="87" t="s">
        <v>174</v>
      </c>
      <c r="C3" s="85" t="s">
        <v>88</v>
      </c>
      <c r="D3" s="85" t="s">
        <v>90</v>
      </c>
      <c r="E3" s="14"/>
      <c r="F3" s="83" t="s">
        <v>154</v>
      </c>
      <c r="G3" s="83" t="s">
        <v>174</v>
      </c>
    </row>
    <row r="4" spans="1:7" ht="45" customHeight="1">
      <c r="A4" s="86"/>
      <c r="B4" s="87"/>
      <c r="C4" s="85"/>
      <c r="D4" s="85"/>
      <c r="E4" s="14"/>
      <c r="F4" s="83"/>
      <c r="G4" s="83"/>
    </row>
    <row r="5" spans="1:7" ht="25.5" customHeight="1">
      <c r="A5" s="2" t="s">
        <v>150</v>
      </c>
      <c r="B5" s="12">
        <v>52000</v>
      </c>
      <c r="C5" s="12">
        <f>C6+C19</f>
        <v>3820</v>
      </c>
      <c r="D5" s="12">
        <f>D6+D19</f>
        <v>7000</v>
      </c>
      <c r="E5" s="14">
        <v>56100</v>
      </c>
      <c r="F5" s="4" t="s">
        <v>155</v>
      </c>
      <c r="G5" s="5">
        <v>56084</v>
      </c>
    </row>
    <row r="6" spans="1:7" ht="25.5" customHeight="1">
      <c r="A6" s="2" t="s">
        <v>167</v>
      </c>
      <c r="B6" s="3">
        <v>48390</v>
      </c>
      <c r="C6" s="14">
        <f>SUM(C7:C18)</f>
        <v>3820</v>
      </c>
      <c r="D6" s="14">
        <f>SUM(D7:D18)</f>
        <v>7000</v>
      </c>
      <c r="E6" s="14">
        <v>51450</v>
      </c>
      <c r="F6" s="6" t="s">
        <v>20</v>
      </c>
      <c r="G6" s="13">
        <v>6824</v>
      </c>
    </row>
    <row r="7" spans="1:7" ht="25.5" customHeight="1">
      <c r="A7" s="1" t="s">
        <v>2</v>
      </c>
      <c r="B7" s="13">
        <v>6200</v>
      </c>
      <c r="C7" s="15">
        <v>432</v>
      </c>
      <c r="D7" s="15">
        <v>800</v>
      </c>
      <c r="E7" s="14">
        <v>6800</v>
      </c>
      <c r="F7" s="7" t="s">
        <v>32</v>
      </c>
      <c r="G7" s="51">
        <v>244</v>
      </c>
    </row>
    <row r="8" spans="1:7" ht="25.5" customHeight="1">
      <c r="A8" s="1" t="s">
        <v>3</v>
      </c>
      <c r="B8" s="13">
        <v>6600</v>
      </c>
      <c r="C8" s="15">
        <v>1260</v>
      </c>
      <c r="D8" s="15">
        <v>2957</v>
      </c>
      <c r="E8" s="14">
        <v>9600</v>
      </c>
      <c r="F8" s="7" t="s">
        <v>33</v>
      </c>
      <c r="G8" s="10">
        <v>132</v>
      </c>
    </row>
    <row r="9" spans="1:7" ht="25.5" customHeight="1">
      <c r="A9" s="1" t="s">
        <v>5</v>
      </c>
      <c r="B9" s="13">
        <v>8800</v>
      </c>
      <c r="C9" s="15">
        <v>570</v>
      </c>
      <c r="D9" s="15">
        <v>710</v>
      </c>
      <c r="E9" s="14">
        <v>6700</v>
      </c>
      <c r="F9" s="7" t="s">
        <v>34</v>
      </c>
      <c r="G9" s="51">
        <v>1944</v>
      </c>
    </row>
    <row r="10" spans="1:7" ht="25.5" customHeight="1">
      <c r="A10" s="1" t="s">
        <v>6</v>
      </c>
      <c r="B10" s="3">
        <v>2500</v>
      </c>
      <c r="C10" s="3">
        <v>150</v>
      </c>
      <c r="D10" s="3">
        <v>235</v>
      </c>
      <c r="E10" s="14">
        <v>3200</v>
      </c>
      <c r="F10" s="7" t="s">
        <v>35</v>
      </c>
      <c r="G10" s="10">
        <v>215</v>
      </c>
    </row>
    <row r="11" spans="1:7" ht="25.5" customHeight="1">
      <c r="A11" s="1" t="s">
        <v>7</v>
      </c>
      <c r="B11" s="13">
        <v>10000</v>
      </c>
      <c r="C11" s="15">
        <v>265</v>
      </c>
      <c r="D11" s="15">
        <v>414</v>
      </c>
      <c r="E11" s="14">
        <v>8900</v>
      </c>
      <c r="F11" s="7" t="s">
        <v>36</v>
      </c>
      <c r="G11" s="51">
        <v>124</v>
      </c>
    </row>
    <row r="12" spans="1:7" ht="25.5" customHeight="1">
      <c r="A12" s="1" t="s">
        <v>8</v>
      </c>
      <c r="B12" s="13">
        <v>3500</v>
      </c>
      <c r="C12" s="15">
        <v>203</v>
      </c>
      <c r="D12" s="15">
        <v>150</v>
      </c>
      <c r="E12" s="14">
        <v>3500</v>
      </c>
      <c r="F12" s="7" t="s">
        <v>37</v>
      </c>
      <c r="G12" s="10">
        <v>314</v>
      </c>
    </row>
    <row r="13" spans="1:7" ht="25.5" customHeight="1">
      <c r="A13" s="1" t="s">
        <v>9</v>
      </c>
      <c r="B13" s="13">
        <v>1100</v>
      </c>
      <c r="C13" s="15">
        <v>90</v>
      </c>
      <c r="D13" s="15">
        <v>164</v>
      </c>
      <c r="E13" s="14">
        <v>1400</v>
      </c>
      <c r="F13" s="7" t="s">
        <v>38</v>
      </c>
      <c r="G13" s="51">
        <v>36</v>
      </c>
    </row>
    <row r="14" spans="1:7" ht="25.5" customHeight="1">
      <c r="A14" s="1" t="s">
        <v>10</v>
      </c>
      <c r="B14" s="13">
        <v>2400</v>
      </c>
      <c r="C14" s="15">
        <v>320</v>
      </c>
      <c r="D14" s="15">
        <v>529</v>
      </c>
      <c r="E14" s="14">
        <v>2900</v>
      </c>
      <c r="F14" s="7" t="s">
        <v>39</v>
      </c>
      <c r="G14" s="10">
        <v>1273</v>
      </c>
    </row>
    <row r="15" spans="1:7" ht="25.5" customHeight="1">
      <c r="A15" s="1" t="s">
        <v>11</v>
      </c>
      <c r="B15" s="13">
        <v>2000</v>
      </c>
      <c r="C15" s="15">
        <v>410</v>
      </c>
      <c r="D15" s="15">
        <v>1041</v>
      </c>
      <c r="E15" s="14">
        <v>4000</v>
      </c>
      <c r="F15" s="7" t="s">
        <v>40</v>
      </c>
      <c r="G15" s="51">
        <v>199</v>
      </c>
    </row>
    <row r="16" spans="1:7" ht="25.5" customHeight="1">
      <c r="A16" s="1" t="s">
        <v>12</v>
      </c>
      <c r="B16" s="13">
        <v>200</v>
      </c>
      <c r="C16" s="14">
        <v>120</v>
      </c>
      <c r="D16" s="15"/>
      <c r="E16" s="14">
        <v>450</v>
      </c>
      <c r="F16" s="7" t="s">
        <v>41</v>
      </c>
      <c r="G16" s="10">
        <v>370</v>
      </c>
    </row>
    <row r="17" spans="1:7" ht="25.5" customHeight="1">
      <c r="A17" s="1" t="s">
        <v>13</v>
      </c>
      <c r="B17" s="52">
        <v>5090</v>
      </c>
      <c r="C17" s="14"/>
      <c r="D17" s="14"/>
      <c r="E17" s="14">
        <v>4000</v>
      </c>
      <c r="F17" s="7" t="s">
        <v>156</v>
      </c>
      <c r="G17" s="10">
        <v>438</v>
      </c>
    </row>
    <row r="18" spans="1:7" ht="25.5" customHeight="1">
      <c r="A18" s="1" t="s">
        <v>14</v>
      </c>
      <c r="B18" s="3"/>
      <c r="C18" s="14"/>
      <c r="D18" s="14"/>
      <c r="E18" s="14"/>
      <c r="F18" s="7" t="s">
        <v>42</v>
      </c>
      <c r="G18" s="10">
        <v>21</v>
      </c>
    </row>
    <row r="19" spans="1:7" ht="25.5" customHeight="1">
      <c r="A19" s="2" t="s">
        <v>31</v>
      </c>
      <c r="B19" s="3">
        <v>3610</v>
      </c>
      <c r="C19" s="14"/>
      <c r="D19" s="14"/>
      <c r="E19" s="14">
        <v>4650</v>
      </c>
      <c r="F19" s="7" t="s">
        <v>43</v>
      </c>
      <c r="G19" s="10">
        <v>240</v>
      </c>
    </row>
    <row r="20" spans="1:7" ht="25.5" customHeight="1">
      <c r="A20" s="1" t="s">
        <v>15</v>
      </c>
      <c r="B20" s="3"/>
      <c r="C20" s="14"/>
      <c r="D20" s="14"/>
      <c r="E20" s="14"/>
      <c r="F20" s="7" t="s">
        <v>157</v>
      </c>
      <c r="G20" s="10">
        <v>140</v>
      </c>
    </row>
    <row r="21" spans="1:7" ht="25.5" customHeight="1">
      <c r="A21" s="1" t="s">
        <v>4</v>
      </c>
      <c r="B21" s="13">
        <v>920</v>
      </c>
      <c r="C21" s="14"/>
      <c r="D21" s="14"/>
      <c r="E21" s="14">
        <v>800</v>
      </c>
      <c r="F21" s="7" t="s">
        <v>89</v>
      </c>
      <c r="G21" s="10">
        <v>1134</v>
      </c>
    </row>
    <row r="22" spans="1:7" ht="25.5" customHeight="1">
      <c r="A22" s="1" t="s">
        <v>16</v>
      </c>
      <c r="B22" s="13">
        <v>790</v>
      </c>
      <c r="C22" s="14"/>
      <c r="D22" s="14"/>
      <c r="E22" s="14">
        <v>650</v>
      </c>
      <c r="F22" s="8" t="s">
        <v>21</v>
      </c>
      <c r="G22" s="11">
        <v>2592</v>
      </c>
    </row>
    <row r="23" spans="1:7" ht="25.5" customHeight="1">
      <c r="A23" s="1" t="s">
        <v>17</v>
      </c>
      <c r="B23" s="13">
        <v>0</v>
      </c>
      <c r="C23" s="14"/>
      <c r="D23" s="14"/>
      <c r="E23" s="14"/>
      <c r="F23" s="7" t="s">
        <v>44</v>
      </c>
      <c r="G23" s="10">
        <v>226</v>
      </c>
    </row>
    <row r="24" spans="1:7" ht="25.5" customHeight="1">
      <c r="A24" s="1" t="s">
        <v>18</v>
      </c>
      <c r="B24" s="13">
        <v>1400</v>
      </c>
      <c r="C24" s="14"/>
      <c r="D24" s="14"/>
      <c r="E24" s="14">
        <v>1500</v>
      </c>
      <c r="F24" s="7" t="s">
        <v>45</v>
      </c>
      <c r="G24" s="10">
        <v>609</v>
      </c>
    </row>
    <row r="25" spans="1:7" ht="25.5" customHeight="1">
      <c r="A25" s="1" t="s">
        <v>19</v>
      </c>
      <c r="B25" s="13">
        <v>500</v>
      </c>
      <c r="C25" s="14"/>
      <c r="D25" s="14"/>
      <c r="E25" s="14">
        <v>1700</v>
      </c>
      <c r="F25" s="7" t="s">
        <v>46</v>
      </c>
      <c r="G25" s="10">
        <v>843</v>
      </c>
    </row>
    <row r="26" spans="1:7" ht="25.5" customHeight="1">
      <c r="A26" s="14"/>
      <c r="B26" s="14"/>
      <c r="C26" s="14"/>
      <c r="D26" s="14"/>
      <c r="E26" s="14"/>
      <c r="F26" s="20" t="s">
        <v>22</v>
      </c>
      <c r="G26" s="10">
        <v>914</v>
      </c>
    </row>
    <row r="27" spans="1:7" ht="25.5" customHeight="1">
      <c r="A27" s="14"/>
      <c r="B27" s="14"/>
      <c r="C27" s="14"/>
      <c r="D27" s="14"/>
      <c r="E27" s="14"/>
      <c r="F27" s="8" t="s">
        <v>23</v>
      </c>
      <c r="G27" s="11">
        <v>7094</v>
      </c>
    </row>
    <row r="28" spans="1:7" ht="25.5" customHeight="1">
      <c r="A28" s="14"/>
      <c r="B28" s="14"/>
      <c r="C28" s="14"/>
      <c r="D28" s="14"/>
      <c r="E28" s="14"/>
      <c r="F28" s="7" t="s">
        <v>47</v>
      </c>
      <c r="G28" s="10">
        <v>53</v>
      </c>
    </row>
    <row r="29" spans="1:7" ht="25.5" customHeight="1">
      <c r="A29" s="14"/>
      <c r="B29" s="14"/>
      <c r="C29" s="14"/>
      <c r="D29" s="14"/>
      <c r="E29" s="14"/>
      <c r="F29" s="7" t="s">
        <v>48</v>
      </c>
      <c r="G29" s="10">
        <v>5652</v>
      </c>
    </row>
    <row r="30" spans="1:7" ht="25.5" customHeight="1">
      <c r="A30" s="14"/>
      <c r="B30" s="14"/>
      <c r="C30" s="14"/>
      <c r="D30" s="14"/>
      <c r="E30" s="14"/>
      <c r="F30" s="7" t="s">
        <v>49</v>
      </c>
      <c r="G30" s="10">
        <v>46</v>
      </c>
    </row>
    <row r="31" spans="1:7" ht="25.5" customHeight="1">
      <c r="A31" s="14"/>
      <c r="B31" s="14"/>
      <c r="C31" s="14"/>
      <c r="D31" s="14"/>
      <c r="E31" s="14"/>
      <c r="F31" s="7" t="s">
        <v>50</v>
      </c>
      <c r="G31" s="10">
        <v>1343</v>
      </c>
    </row>
    <row r="32" spans="1:7" ht="25.5" customHeight="1">
      <c r="A32" s="14"/>
      <c r="B32" s="14"/>
      <c r="C32" s="14"/>
      <c r="D32" s="14"/>
      <c r="E32" s="14"/>
      <c r="F32" s="8" t="s">
        <v>24</v>
      </c>
      <c r="G32" s="11">
        <v>4500</v>
      </c>
    </row>
    <row r="33" spans="1:7" ht="25.5" customHeight="1">
      <c r="A33" s="14"/>
      <c r="B33" s="14"/>
      <c r="C33" s="14"/>
      <c r="D33" s="14"/>
      <c r="E33" s="14"/>
      <c r="F33" s="7" t="s">
        <v>158</v>
      </c>
      <c r="G33" s="10">
        <v>4500</v>
      </c>
    </row>
    <row r="34" spans="1:7" ht="25.5" customHeight="1">
      <c r="A34" s="14"/>
      <c r="B34" s="14"/>
      <c r="C34" s="14"/>
      <c r="D34" s="14"/>
      <c r="E34" s="14"/>
      <c r="F34" s="8" t="s">
        <v>25</v>
      </c>
      <c r="G34" s="11">
        <v>307</v>
      </c>
    </row>
    <row r="35" spans="1:7" ht="25.5" customHeight="1">
      <c r="A35" s="14"/>
      <c r="B35" s="14"/>
      <c r="C35" s="14"/>
      <c r="D35" s="14"/>
      <c r="E35" s="14"/>
      <c r="F35" s="7" t="s">
        <v>51</v>
      </c>
      <c r="G35" s="10">
        <v>285</v>
      </c>
    </row>
    <row r="36" spans="1:7" ht="25.5" customHeight="1">
      <c r="A36" s="14"/>
      <c r="B36" s="14"/>
      <c r="C36" s="14"/>
      <c r="D36" s="14"/>
      <c r="E36" s="14"/>
      <c r="F36" s="7" t="s">
        <v>52</v>
      </c>
      <c r="G36" s="10">
        <v>5</v>
      </c>
    </row>
    <row r="37" spans="1:7" ht="25.5" customHeight="1">
      <c r="A37" s="14"/>
      <c r="B37" s="14"/>
      <c r="C37" s="14"/>
      <c r="D37" s="14"/>
      <c r="E37" s="14"/>
      <c r="F37" s="9" t="s">
        <v>53</v>
      </c>
      <c r="G37" s="10">
        <v>2</v>
      </c>
    </row>
    <row r="38" spans="1:7" ht="25.5" customHeight="1">
      <c r="A38" s="14"/>
      <c r="B38" s="14"/>
      <c r="C38" s="14"/>
      <c r="D38" s="14"/>
      <c r="E38" s="14"/>
      <c r="F38" s="9" t="s">
        <v>54</v>
      </c>
      <c r="G38" s="10">
        <v>0</v>
      </c>
    </row>
    <row r="39" spans="1:7" ht="25.5" customHeight="1">
      <c r="A39" s="14"/>
      <c r="B39" s="14"/>
      <c r="C39" s="14"/>
      <c r="D39" s="14"/>
      <c r="E39" s="14"/>
      <c r="F39" s="7" t="s">
        <v>55</v>
      </c>
      <c r="G39" s="10">
        <v>15</v>
      </c>
    </row>
    <row r="40" spans="1:7" ht="25.5" customHeight="1">
      <c r="A40" s="14"/>
      <c r="B40" s="14"/>
      <c r="C40" s="14"/>
      <c r="D40" s="14"/>
      <c r="E40" s="14"/>
      <c r="F40" s="8" t="s">
        <v>159</v>
      </c>
      <c r="G40" s="11">
        <v>2204</v>
      </c>
    </row>
    <row r="41" spans="1:7" ht="25.5" customHeight="1">
      <c r="A41" s="14"/>
      <c r="B41" s="14"/>
      <c r="C41" s="14"/>
      <c r="D41" s="14"/>
      <c r="E41" s="14"/>
      <c r="F41" s="7" t="s">
        <v>56</v>
      </c>
      <c r="G41" s="10">
        <v>33</v>
      </c>
    </row>
    <row r="42" spans="1:7" ht="25.5" customHeight="1">
      <c r="A42" s="14"/>
      <c r="B42" s="14"/>
      <c r="C42" s="14"/>
      <c r="D42" s="14"/>
      <c r="E42" s="14"/>
      <c r="F42" s="7" t="s">
        <v>57</v>
      </c>
      <c r="G42" s="10">
        <v>314</v>
      </c>
    </row>
    <row r="43" spans="1:7" ht="25.5" customHeight="1">
      <c r="A43" s="14"/>
      <c r="B43" s="14"/>
      <c r="C43" s="14"/>
      <c r="D43" s="14"/>
      <c r="E43" s="14"/>
      <c r="F43" s="7" t="s">
        <v>58</v>
      </c>
      <c r="G43" s="10">
        <v>1003</v>
      </c>
    </row>
    <row r="44" spans="1:7" ht="25.5" customHeight="1">
      <c r="A44" s="14"/>
      <c r="B44" s="14"/>
      <c r="C44" s="14"/>
      <c r="D44" s="14"/>
      <c r="E44" s="14"/>
      <c r="F44" s="7" t="s">
        <v>160</v>
      </c>
      <c r="G44" s="10">
        <v>20</v>
      </c>
    </row>
    <row r="45" spans="1:7" ht="25.5" customHeight="1">
      <c r="A45" s="14"/>
      <c r="B45" s="14"/>
      <c r="C45" s="14"/>
      <c r="D45" s="14"/>
      <c r="E45" s="14"/>
      <c r="F45" s="7" t="s">
        <v>59</v>
      </c>
      <c r="G45" s="10">
        <v>113</v>
      </c>
    </row>
    <row r="46" spans="1:7" ht="25.5" customHeight="1">
      <c r="A46" s="14"/>
      <c r="B46" s="14"/>
      <c r="C46" s="14"/>
      <c r="D46" s="14"/>
      <c r="E46" s="14"/>
      <c r="F46" s="7" t="s">
        <v>60</v>
      </c>
      <c r="G46" s="51">
        <v>227</v>
      </c>
    </row>
    <row r="47" spans="1:7" ht="25.5" customHeight="1">
      <c r="A47" s="14"/>
      <c r="B47" s="14"/>
      <c r="C47" s="14"/>
      <c r="D47" s="14"/>
      <c r="E47" s="14"/>
      <c r="F47" s="9" t="s">
        <v>61</v>
      </c>
      <c r="G47" s="10">
        <v>48</v>
      </c>
    </row>
    <row r="48" spans="1:7" ht="25.5" customHeight="1">
      <c r="A48" s="14"/>
      <c r="B48" s="14"/>
      <c r="C48" s="14"/>
      <c r="D48" s="14"/>
      <c r="E48" s="14"/>
      <c r="F48" s="7" t="s">
        <v>62</v>
      </c>
      <c r="G48" s="10">
        <v>123</v>
      </c>
    </row>
    <row r="49" spans="1:7" ht="25.5" customHeight="1">
      <c r="A49" s="14"/>
      <c r="B49" s="14"/>
      <c r="C49" s="14"/>
      <c r="D49" s="14"/>
      <c r="E49" s="14"/>
      <c r="F49" s="7" t="s">
        <v>63</v>
      </c>
      <c r="G49" s="10">
        <v>30</v>
      </c>
    </row>
    <row r="50" spans="1:7" ht="25.5" customHeight="1">
      <c r="A50" s="14"/>
      <c r="B50" s="14"/>
      <c r="C50" s="14"/>
      <c r="D50" s="14"/>
      <c r="E50" s="14"/>
      <c r="F50" s="7" t="s">
        <v>64</v>
      </c>
      <c r="G50" s="51">
        <v>2</v>
      </c>
    </row>
    <row r="51" spans="1:7" ht="25.5" customHeight="1">
      <c r="A51" s="14"/>
      <c r="B51" s="14"/>
      <c r="C51" s="14"/>
      <c r="D51" s="14"/>
      <c r="E51" s="14"/>
      <c r="F51" s="7" t="s">
        <v>65</v>
      </c>
      <c r="G51" s="10">
        <v>251</v>
      </c>
    </row>
    <row r="52" spans="1:7" ht="25.5" customHeight="1">
      <c r="A52" s="14"/>
      <c r="B52" s="14"/>
      <c r="C52" s="14"/>
      <c r="D52" s="14"/>
      <c r="E52" s="14"/>
      <c r="F52" s="7" t="s">
        <v>161</v>
      </c>
      <c r="G52" s="10">
        <v>40</v>
      </c>
    </row>
    <row r="53" spans="1:7" ht="25.5" customHeight="1">
      <c r="A53" s="14"/>
      <c r="B53" s="14"/>
      <c r="C53" s="14"/>
      <c r="D53" s="14"/>
      <c r="E53" s="14"/>
      <c r="F53" s="8" t="s">
        <v>26</v>
      </c>
      <c r="G53" s="11">
        <v>1022</v>
      </c>
    </row>
    <row r="54" spans="1:7" ht="25.5" customHeight="1">
      <c r="A54" s="14"/>
      <c r="B54" s="14"/>
      <c r="C54" s="14"/>
      <c r="D54" s="14"/>
      <c r="E54" s="14"/>
      <c r="F54" s="7" t="s">
        <v>66</v>
      </c>
      <c r="G54" s="10">
        <v>21</v>
      </c>
    </row>
    <row r="55" spans="1:7" ht="25.5" customHeight="1">
      <c r="A55" s="14"/>
      <c r="B55" s="14"/>
      <c r="C55" s="14"/>
      <c r="D55" s="14"/>
      <c r="E55" s="14"/>
      <c r="F55" s="7" t="s">
        <v>67</v>
      </c>
      <c r="G55" s="10">
        <v>0</v>
      </c>
    </row>
    <row r="56" spans="1:7" ht="25.5" customHeight="1">
      <c r="A56" s="14"/>
      <c r="B56" s="14"/>
      <c r="C56" s="14"/>
      <c r="D56" s="14"/>
      <c r="E56" s="14"/>
      <c r="F56" s="7" t="s">
        <v>162</v>
      </c>
      <c r="G56" s="51">
        <v>272</v>
      </c>
    </row>
    <row r="57" spans="1:7" ht="25.5" customHeight="1">
      <c r="A57" s="14"/>
      <c r="B57" s="14"/>
      <c r="C57" s="14"/>
      <c r="D57" s="14"/>
      <c r="E57" s="14"/>
      <c r="F57" s="7" t="s">
        <v>68</v>
      </c>
      <c r="G57" s="10">
        <v>254</v>
      </c>
    </row>
    <row r="58" spans="1:7" ht="25.5" customHeight="1">
      <c r="A58" s="14"/>
      <c r="B58" s="14"/>
      <c r="C58" s="14"/>
      <c r="D58" s="14"/>
      <c r="E58" s="14"/>
      <c r="F58" s="7" t="s">
        <v>69</v>
      </c>
      <c r="G58" s="10">
        <v>475</v>
      </c>
    </row>
    <row r="59" spans="1:7" ht="25.5" customHeight="1">
      <c r="A59" s="14"/>
      <c r="B59" s="14"/>
      <c r="C59" s="14"/>
      <c r="D59" s="14"/>
      <c r="E59" s="14"/>
      <c r="F59" s="8" t="s">
        <v>70</v>
      </c>
      <c r="G59" s="11">
        <v>345</v>
      </c>
    </row>
    <row r="60" spans="1:7" ht="25.5" customHeight="1">
      <c r="A60" s="14"/>
      <c r="B60" s="14"/>
      <c r="C60" s="14"/>
      <c r="D60" s="14"/>
      <c r="E60" s="14"/>
      <c r="F60" s="20" t="s">
        <v>27</v>
      </c>
      <c r="G60" s="10">
        <v>300</v>
      </c>
    </row>
    <row r="61" spans="1:7" ht="25.5" customHeight="1">
      <c r="A61" s="14"/>
      <c r="B61" s="14"/>
      <c r="C61" s="14"/>
      <c r="D61" s="14"/>
      <c r="E61" s="14"/>
      <c r="F61" s="20" t="s">
        <v>28</v>
      </c>
      <c r="G61" s="10">
        <v>45</v>
      </c>
    </row>
    <row r="62" spans="1:7" ht="25.5" customHeight="1">
      <c r="A62" s="14"/>
      <c r="B62" s="14"/>
      <c r="C62" s="14"/>
      <c r="D62" s="14"/>
      <c r="E62" s="14"/>
      <c r="F62" s="8" t="s">
        <v>29</v>
      </c>
      <c r="G62" s="11">
        <v>21580</v>
      </c>
    </row>
    <row r="63" spans="1:7" ht="25.5" customHeight="1">
      <c r="A63" s="14"/>
      <c r="B63" s="14"/>
      <c r="C63" s="14"/>
      <c r="D63" s="14"/>
      <c r="E63" s="14"/>
      <c r="F63" s="7" t="s">
        <v>71</v>
      </c>
      <c r="G63" s="10">
        <v>540</v>
      </c>
    </row>
    <row r="64" spans="1:7" ht="25.5" customHeight="1">
      <c r="A64" s="14"/>
      <c r="B64" s="14"/>
      <c r="C64" s="14"/>
      <c r="D64" s="14"/>
      <c r="E64" s="14"/>
      <c r="F64" s="7" t="s">
        <v>72</v>
      </c>
      <c r="G64" s="10">
        <v>905</v>
      </c>
    </row>
    <row r="65" spans="1:7" ht="25.5" customHeight="1">
      <c r="A65" s="14"/>
      <c r="B65" s="14"/>
      <c r="C65" s="14"/>
      <c r="D65" s="14"/>
      <c r="E65" s="14"/>
      <c r="F65" s="7" t="s">
        <v>73</v>
      </c>
      <c r="G65" s="10">
        <v>19190</v>
      </c>
    </row>
    <row r="66" spans="1:7" ht="25.5" customHeight="1">
      <c r="A66" s="14"/>
      <c r="B66" s="14"/>
      <c r="C66" s="14"/>
      <c r="D66" s="14"/>
      <c r="E66" s="14"/>
      <c r="F66" s="7" t="s">
        <v>163</v>
      </c>
      <c r="G66" s="51">
        <v>864</v>
      </c>
    </row>
    <row r="67" spans="1:7" ht="25.5" customHeight="1">
      <c r="A67" s="14"/>
      <c r="B67" s="14"/>
      <c r="C67" s="14"/>
      <c r="D67" s="14"/>
      <c r="E67" s="14"/>
      <c r="F67" s="7" t="s">
        <v>74</v>
      </c>
      <c r="G67" s="10">
        <v>81</v>
      </c>
    </row>
    <row r="68" spans="1:7" ht="25.5" customHeight="1">
      <c r="A68" s="14"/>
      <c r="B68" s="14"/>
      <c r="C68" s="14"/>
      <c r="D68" s="14"/>
      <c r="E68" s="14"/>
      <c r="F68" s="8" t="s">
        <v>30</v>
      </c>
      <c r="G68" s="11">
        <v>1005</v>
      </c>
    </row>
    <row r="69" spans="1:7" ht="25.5" customHeight="1">
      <c r="A69" s="14"/>
      <c r="B69" s="14"/>
      <c r="C69" s="14"/>
      <c r="D69" s="14"/>
      <c r="E69" s="14"/>
      <c r="F69" s="7" t="s">
        <v>75</v>
      </c>
      <c r="G69" s="10">
        <v>230</v>
      </c>
    </row>
    <row r="70" spans="1:7" ht="25.5" customHeight="1">
      <c r="A70" s="14"/>
      <c r="B70" s="14"/>
      <c r="C70" s="14"/>
      <c r="D70" s="14"/>
      <c r="E70" s="14"/>
      <c r="F70" s="7" t="s">
        <v>76</v>
      </c>
      <c r="G70" s="10">
        <v>247</v>
      </c>
    </row>
    <row r="71" spans="1:7" ht="25.5" customHeight="1">
      <c r="A71" s="14"/>
      <c r="B71" s="14"/>
      <c r="C71" s="14"/>
      <c r="D71" s="14"/>
      <c r="E71" s="14"/>
      <c r="F71" s="7" t="s">
        <v>77</v>
      </c>
      <c r="G71" s="51">
        <v>28</v>
      </c>
    </row>
    <row r="72" spans="1:7" ht="25.5" customHeight="1">
      <c r="A72" s="14"/>
      <c r="B72" s="14"/>
      <c r="C72" s="14"/>
      <c r="D72" s="14"/>
      <c r="E72" s="14"/>
      <c r="F72" s="7" t="s">
        <v>78</v>
      </c>
      <c r="G72" s="10">
        <v>500</v>
      </c>
    </row>
    <row r="73" spans="1:7" ht="25.5" customHeight="1">
      <c r="A73" s="14"/>
      <c r="B73" s="14"/>
      <c r="C73" s="14"/>
      <c r="D73" s="14"/>
      <c r="E73" s="14"/>
      <c r="F73" s="8" t="s">
        <v>79</v>
      </c>
      <c r="G73" s="11">
        <v>1061</v>
      </c>
    </row>
    <row r="74" spans="1:7" ht="25.5" customHeight="1">
      <c r="A74" s="14"/>
      <c r="B74" s="14"/>
      <c r="C74" s="14"/>
      <c r="D74" s="14"/>
      <c r="E74" s="14"/>
      <c r="F74" s="7" t="s">
        <v>80</v>
      </c>
      <c r="G74" s="10">
        <v>78</v>
      </c>
    </row>
    <row r="75" spans="1:7" ht="25.5" customHeight="1">
      <c r="A75" s="14"/>
      <c r="B75" s="14"/>
      <c r="C75" s="14"/>
      <c r="D75" s="14"/>
      <c r="E75" s="14"/>
      <c r="F75" s="7" t="s">
        <v>164</v>
      </c>
      <c r="G75" s="10">
        <v>983</v>
      </c>
    </row>
    <row r="76" spans="1:7" ht="25.5" customHeight="1">
      <c r="A76" s="14"/>
      <c r="B76" s="14"/>
      <c r="C76" s="14"/>
      <c r="D76" s="14"/>
      <c r="E76" s="14"/>
      <c r="F76" s="8" t="s">
        <v>81</v>
      </c>
      <c r="G76" s="11">
        <v>1</v>
      </c>
    </row>
    <row r="77" spans="1:7" ht="25.5" customHeight="1">
      <c r="A77" s="14"/>
      <c r="B77" s="14"/>
      <c r="C77" s="14"/>
      <c r="D77" s="14"/>
      <c r="E77" s="14"/>
      <c r="F77" s="7" t="s">
        <v>165</v>
      </c>
      <c r="G77" s="10">
        <v>1</v>
      </c>
    </row>
    <row r="78" spans="1:7" ht="25.5" customHeight="1">
      <c r="A78" s="14"/>
      <c r="B78" s="14"/>
      <c r="C78" s="14"/>
      <c r="D78" s="14"/>
      <c r="E78" s="14"/>
      <c r="F78" s="8" t="s">
        <v>82</v>
      </c>
      <c r="G78" s="11">
        <v>97</v>
      </c>
    </row>
    <row r="79" spans="1:7" ht="25.5" customHeight="1">
      <c r="A79" s="14"/>
      <c r="B79" s="14"/>
      <c r="C79" s="14"/>
      <c r="D79" s="14"/>
      <c r="E79" s="14"/>
      <c r="F79" s="7" t="s">
        <v>83</v>
      </c>
      <c r="G79" s="10">
        <v>97</v>
      </c>
    </row>
    <row r="80" spans="1:7" ht="25.5" customHeight="1">
      <c r="A80" s="14"/>
      <c r="B80" s="14"/>
      <c r="C80" s="14"/>
      <c r="D80" s="14"/>
      <c r="E80" s="14"/>
      <c r="F80" s="8" t="s">
        <v>84</v>
      </c>
      <c r="G80" s="11">
        <v>452</v>
      </c>
    </row>
    <row r="81" spans="1:7" ht="25.5" customHeight="1">
      <c r="A81" s="14"/>
      <c r="B81" s="14"/>
      <c r="C81" s="14"/>
      <c r="D81" s="14"/>
      <c r="E81" s="14"/>
      <c r="F81" s="7" t="s">
        <v>85</v>
      </c>
      <c r="G81" s="10">
        <v>452</v>
      </c>
    </row>
    <row r="82" spans="1:7" ht="25.5" customHeight="1">
      <c r="A82" s="14"/>
      <c r="B82" s="14"/>
      <c r="C82" s="14"/>
      <c r="D82" s="14"/>
      <c r="E82" s="14"/>
      <c r="F82" s="8" t="s">
        <v>153</v>
      </c>
      <c r="G82" s="10">
        <v>5000</v>
      </c>
    </row>
    <row r="83" spans="1:7" ht="25.5" customHeight="1">
      <c r="A83" s="14"/>
      <c r="B83" s="14"/>
      <c r="C83" s="14"/>
      <c r="D83" s="14"/>
      <c r="E83" s="14"/>
      <c r="F83" s="7" t="s">
        <v>86</v>
      </c>
      <c r="G83" s="10">
        <v>5000</v>
      </c>
    </row>
    <row r="84" spans="1:7" ht="25.5" customHeight="1">
      <c r="A84" s="14"/>
      <c r="B84" s="14"/>
      <c r="C84" s="14"/>
      <c r="D84" s="14"/>
      <c r="E84" s="14"/>
      <c r="F84" s="8" t="s">
        <v>166</v>
      </c>
      <c r="G84" s="11">
        <v>2000</v>
      </c>
    </row>
  </sheetData>
  <mergeCells count="7">
    <mergeCell ref="F3:F4"/>
    <mergeCell ref="G3:G4"/>
    <mergeCell ref="A1:G1"/>
    <mergeCell ref="C3:C4"/>
    <mergeCell ref="D3:D4"/>
    <mergeCell ref="A3:A4"/>
    <mergeCell ref="B3:B4"/>
  </mergeCells>
  <printOptions/>
  <pageMargins left="0.6692913385826772" right="0.2362204724409449" top="0.6692913385826772" bottom="0.984251968503937" header="0.5118110236220472" footer="0.5118110236220472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2014-06-06T03:12:37Z</cp:lastPrinted>
  <dcterms:created xsi:type="dcterms:W3CDTF">2008-01-31T09:12:10Z</dcterms:created>
  <dcterms:modified xsi:type="dcterms:W3CDTF">2014-06-06T08:15:17Z</dcterms:modified>
  <cp:category/>
  <cp:version/>
  <cp:contentType/>
  <cp:contentStatus/>
</cp:coreProperties>
</file>