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506" windowWidth="19320" windowHeight="10020" activeTab="0"/>
  </bookViews>
  <sheets>
    <sheet name="收支预算总表" sheetId="1" r:id="rId1"/>
    <sheet name="三公" sheetId="2" r:id="rId2"/>
    <sheet name="财政拨款明细表" sheetId="3" r:id="rId3"/>
    <sheet name="Sheet1" sheetId="4" r:id="rId4"/>
  </sheets>
  <externalReferences>
    <externalReference r:id="rId7"/>
  </externalReferences>
  <definedNames>
    <definedName name="_xlnm.Print_Area" localSheetId="2">'财政拨款明细表'!#REF!</definedName>
    <definedName name="_xlnm.Print_Area" localSheetId="0">'收支预算总表'!$A$1:$P$17</definedName>
    <definedName name="_xlnm.Print_Titles" localSheetId="0">'收支预算总表'!$1:$6</definedName>
  </definedNames>
  <calcPr fullCalcOnLoad="1"/>
</workbook>
</file>

<file path=xl/sharedStrings.xml><?xml version="1.0" encoding="utf-8"?>
<sst xmlns="http://schemas.openxmlformats.org/spreadsheetml/2006/main" count="109" uniqueCount="89">
  <si>
    <t>单位：万元</t>
  </si>
  <si>
    <t>基本支出</t>
  </si>
  <si>
    <t>项目支出</t>
  </si>
  <si>
    <t>金　额</t>
  </si>
  <si>
    <t>其他收入</t>
  </si>
  <si>
    <t>二、项目支出</t>
  </si>
  <si>
    <t>附表4：</t>
  </si>
  <si>
    <t>单位：万元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</si>
  <si>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</si>
  <si>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</si>
  <si>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</si>
  <si>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</si>
  <si>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</si>
  <si>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</si>
  <si>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</si>
  <si>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小计</t>
  </si>
  <si>
    <t>注：</t>
  </si>
  <si>
    <t>部门2015年收支预算总表</t>
  </si>
  <si>
    <t>高新区财政局2015年财政拨款“三公”经费预算表</t>
  </si>
  <si>
    <t>2015年预算数</t>
  </si>
  <si>
    <t>2015年预算</t>
  </si>
  <si>
    <t>单位名称：洛阳高新技术产业开发区招商二局</t>
  </si>
  <si>
    <t>收         入</t>
  </si>
  <si>
    <t>支            出</t>
  </si>
  <si>
    <t>项     目</t>
  </si>
  <si>
    <t>项      目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</si>
  <si>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</si>
  <si>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</si>
  <si>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</si>
  <si>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</si>
  <si>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</si>
  <si>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   金收入</t>
  </si>
  <si>
    <t>教育收费</t>
  </si>
  <si>
    <t>代管资金</t>
  </si>
  <si>
    <t>一般性转  移支付</t>
  </si>
  <si>
    <t>专项转移   支付</t>
  </si>
  <si>
    <t>单位间转       移收入</t>
  </si>
  <si>
    <t>部门结余结转资金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</si>
  <si>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</si>
  <si>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</si>
  <si>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</si>
  <si>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</si>
  <si>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</si>
  <si>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</si>
  <si>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</si>
  <si>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</si>
  <si>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</si>
  <si>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六、财政专户收入</t>
  </si>
  <si>
    <t>1、基本建设支出</t>
  </si>
  <si>
    <t>六、上级提前告知转移支付</t>
  </si>
  <si>
    <t>2、生产建设和事业发展专项支出</t>
  </si>
  <si>
    <t>七、单位间转移收入</t>
  </si>
  <si>
    <t>3、其他支出</t>
  </si>
  <si>
    <t>八、其他收入</t>
  </si>
  <si>
    <t>九、部门结余结转资金</t>
  </si>
  <si>
    <t>本  年  收  入  合  计</t>
  </si>
  <si>
    <t>本  年  支  出  合  计</t>
  </si>
  <si>
    <t>部门2015年财政拨款明细表</t>
  </si>
  <si>
    <t>功能科目</t>
  </si>
  <si>
    <t>功能科目名称</t>
  </si>
  <si>
    <t>预算项目   （项目名称）</t>
  </si>
  <si>
    <t>金额</t>
  </si>
  <si>
    <t>工资福利支出</t>
  </si>
  <si>
    <t>商品和服务  支出</t>
  </si>
  <si>
    <t>对个人和家庭的补助支出</t>
  </si>
  <si>
    <t>2011301</t>
  </si>
  <si>
    <t>行政运行（商贸）</t>
  </si>
  <si>
    <t>基本工资</t>
  </si>
  <si>
    <t>津贴补贴</t>
  </si>
  <si>
    <t>奖金</t>
  </si>
  <si>
    <t>2100501</t>
  </si>
  <si>
    <t>行政单位医疗</t>
  </si>
  <si>
    <t>医疗保险</t>
  </si>
  <si>
    <t>生育保险</t>
  </si>
  <si>
    <t>在职人员文明奖</t>
  </si>
  <si>
    <t>奖励性绩效工资</t>
  </si>
  <si>
    <t>基础性绩效工资</t>
  </si>
  <si>
    <t>住房公积金</t>
  </si>
  <si>
    <t>公用经费</t>
  </si>
  <si>
    <t>2012999</t>
  </si>
  <si>
    <t>其他群众团体事务支出</t>
  </si>
  <si>
    <t>工会经费</t>
  </si>
  <si>
    <t>福利费</t>
  </si>
  <si>
    <t>基本支出小计</t>
  </si>
  <si>
    <t>2011399</t>
  </si>
  <si>
    <t>其他商贸事务支出</t>
  </si>
  <si>
    <t>洛阳市机器人及智能装备产业示范基地宣传费用</t>
  </si>
  <si>
    <t>项目支出小计</t>
  </si>
  <si>
    <t>支出合计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</si>
</sst>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"/>
    <numFmt numFmtId="193" formatCode="* #,##0.00;* \-#,##0.00;* &quot;&quot;??;@"/>
    <numFmt numFmtId="194" formatCode="#,##0.0_);[Red]\(#,##0.0\)"/>
    <numFmt numFmtId="195" formatCode=";;"/>
    <numFmt numFmtId="196" formatCode="00"/>
    <numFmt numFmtId="197" formatCode="0000"/>
    <numFmt numFmtId="198" formatCode="#,##0.0000"/>
    <numFmt numFmtId="199" formatCode="0.00_);[Red]\(0.00\)"/>
    <numFmt numFmtId="200" formatCode="* #,##0.0;* \-#,##0.0;* &quot;&quot;??;@"/>
    <numFmt numFmtId="201" formatCode="#,##0.0_ "/>
    <numFmt numFmtId="202" formatCode="0.0_);[Red]\(0.0\)"/>
    <numFmt numFmtId="203" formatCode="0_);[Red]\(0\)"/>
    <numFmt numFmtId="204" formatCode="#,##0_);[Red]\(#,##0\)"/>
    <numFmt numFmtId="205" formatCode="###,###,###,##0"/>
    <numFmt numFmtId="206" formatCode="#,##0.00_ "/>
    <numFmt numFmtId="207" formatCode="#,##0.0000_ "/>
    <numFmt numFmtId="208" formatCode="[$-804]yyyy&quot;年&quot;m&quot;月&quot;d&quot;日&quot;\ dddd"/>
    <numFmt numFmtId="209" formatCode="0.0_ "/>
    <numFmt numFmtId="210" formatCode="#,##0_ "/>
    <numFmt numFmtId="211" formatCode="#,##0.00_);[Red]\(#,##0.00\)"/>
    <numFmt numFmtId="212" formatCode="_ * #,##0.00_ ;_ * \-#,##0.00_ ;_ * &quot;-&quot;_ ;_ @_ "/>
    <numFmt numFmtId="213" formatCode="###,###,###,##0.00"/>
    <numFmt numFmtId="214" formatCode="0.00_ "/>
    <numFmt numFmtId="215" formatCode="0.00000000_ "/>
    <numFmt numFmtId="216" formatCode="0.0000000_ "/>
    <numFmt numFmtId="217" formatCode="0.000000_ "/>
    <numFmt numFmtId="218" formatCode="0.00000_ "/>
    <numFmt numFmtId="219" formatCode="0.0000_ "/>
    <numFmt numFmtId="220" formatCode="0.00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193" fontId="1" fillId="0" borderId="0" xfId="40" applyNumberFormat="1" applyFont="1" applyFill="1" applyAlignment="1" applyProtection="1">
      <alignment vertical="center" wrapText="1"/>
      <protection/>
    </xf>
    <xf numFmtId="193" fontId="6" fillId="0" borderId="0" xfId="40" applyNumberFormat="1" applyFont="1" applyFill="1" applyAlignment="1" applyProtection="1">
      <alignment horizontal="right" vertical="center"/>
      <protection/>
    </xf>
    <xf numFmtId="194" fontId="6" fillId="0" borderId="0" xfId="40" applyNumberFormat="1" applyFont="1" applyFill="1" applyAlignment="1" applyProtection="1">
      <alignment horizontal="right" vertical="center"/>
      <protection/>
    </xf>
    <xf numFmtId="194" fontId="6" fillId="0" borderId="0" xfId="40" applyNumberFormat="1" applyFont="1" applyFill="1" applyAlignment="1" applyProtection="1">
      <alignment vertical="center"/>
      <protection/>
    </xf>
    <xf numFmtId="0" fontId="1" fillId="0" borderId="0" xfId="40">
      <alignment/>
      <protection/>
    </xf>
    <xf numFmtId="193" fontId="4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211" fontId="5" fillId="0" borderId="0" xfId="0" applyNumberFormat="1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211" fontId="5" fillId="0" borderId="0" xfId="0" applyNumberFormat="1" applyFont="1" applyFill="1" applyAlignment="1">
      <alignment horizontal="right" vertical="center" wrapText="1"/>
    </xf>
    <xf numFmtId="209" fontId="5" fillId="0" borderId="11" xfId="0" applyNumberFormat="1" applyFont="1" applyFill="1" applyBorder="1" applyAlignment="1">
      <alignment vertical="center"/>
    </xf>
    <xf numFmtId="194" fontId="6" fillId="0" borderId="0" xfId="0" applyNumberFormat="1" applyFont="1" applyFill="1" applyAlignment="1" applyProtection="1">
      <alignment/>
      <protection/>
    </xf>
    <xf numFmtId="194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193" fontId="6" fillId="0" borderId="11" xfId="0" applyNumberFormat="1" applyFont="1" applyFill="1" applyBorder="1" applyAlignment="1" applyProtection="1">
      <alignment horizontal="centerContinuous"/>
      <protection/>
    </xf>
    <xf numFmtId="193" fontId="6" fillId="0" borderId="11" xfId="0" applyNumberFormat="1" applyFont="1" applyFill="1" applyBorder="1" applyAlignment="1" applyProtection="1">
      <alignment horizontal="center"/>
      <protection/>
    </xf>
    <xf numFmtId="194" fontId="6" fillId="0" borderId="11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193" fontId="6" fillId="0" borderId="11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/>
    </xf>
    <xf numFmtId="4" fontId="6" fillId="0" borderId="14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 applyProtection="1">
      <alignment horizontal="right"/>
      <protection/>
    </xf>
    <xf numFmtId="49" fontId="1" fillId="33" borderId="11" xfId="0" applyNumberFormat="1" applyFont="1" applyFill="1" applyBorder="1" applyAlignment="1">
      <alignment wrapText="1"/>
    </xf>
    <xf numFmtId="4" fontId="6" fillId="0" borderId="0" xfId="0" applyNumberFormat="1" applyFont="1" applyFill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198" fontId="6" fillId="0" borderId="11" xfId="0" applyNumberFormat="1" applyFont="1" applyFill="1" applyBorder="1" applyAlignment="1" applyProtection="1">
      <alignment horizontal="right"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4" fontId="6" fillId="0" borderId="17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/>
    </xf>
    <xf numFmtId="4" fontId="6" fillId="0" borderId="12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left"/>
    </xf>
    <xf numFmtId="193" fontId="6" fillId="0" borderId="17" xfId="0" applyNumberFormat="1" applyFont="1" applyFill="1" applyBorder="1" applyAlignment="1" applyProtection="1">
      <alignment horizontal="center"/>
      <protection/>
    </xf>
    <xf numFmtId="193" fontId="6" fillId="0" borderId="15" xfId="0" applyNumberFormat="1" applyFont="1" applyFill="1" applyBorder="1" applyAlignment="1" applyProtection="1">
      <alignment horizontal="center"/>
      <protection/>
    </xf>
    <xf numFmtId="193" fontId="6" fillId="0" borderId="18" xfId="0" applyNumberFormat="1" applyFont="1" applyFill="1" applyBorder="1" applyAlignment="1" applyProtection="1">
      <alignment horizontal="center"/>
      <protection/>
    </xf>
    <xf numFmtId="193" fontId="6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194" fontId="6" fillId="0" borderId="17" xfId="0" applyNumberFormat="1" applyFont="1" applyFill="1" applyBorder="1" applyAlignment="1" applyProtection="1">
      <alignment horizontal="center"/>
      <protection/>
    </xf>
    <xf numFmtId="194" fontId="6" fillId="0" borderId="15" xfId="0" applyNumberFormat="1" applyFont="1" applyFill="1" applyBorder="1" applyAlignment="1" applyProtection="1">
      <alignment horizontal="center"/>
      <protection/>
    </xf>
    <xf numFmtId="194" fontId="6" fillId="0" borderId="1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6" fontId="6" fillId="0" borderId="0" xfId="0" applyNumberFormat="1" applyFont="1" applyFill="1" applyAlignment="1" applyProtection="1">
      <alignment horizontal="center" vertical="center"/>
      <protection/>
    </xf>
    <xf numFmtId="197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194" fontId="6" fillId="0" borderId="0" xfId="0" applyNumberFormat="1" applyFont="1" applyFill="1" applyAlignment="1" applyProtection="1">
      <alignment vertical="center"/>
      <protection/>
    </xf>
    <xf numFmtId="194" fontId="6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96" fontId="6" fillId="0" borderId="10" xfId="0" applyNumberFormat="1" applyFont="1" applyFill="1" applyBorder="1" applyAlignment="1" applyProtection="1">
      <alignment horizontal="left"/>
      <protection/>
    </xf>
    <xf numFmtId="194" fontId="6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21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214" fontId="6" fillId="0" borderId="11" xfId="0" applyNumberFormat="1" applyFont="1" applyFill="1" applyBorder="1" applyAlignment="1" applyProtection="1">
      <alignment horizontal="center"/>
      <protection/>
    </xf>
    <xf numFmtId="214" fontId="6" fillId="0" borderId="11" xfId="0" applyNumberFormat="1" applyFont="1" applyFill="1" applyBorder="1" applyAlignment="1" applyProtection="1">
      <alignment/>
      <protection/>
    </xf>
    <xf numFmtId="214" fontId="6" fillId="0" borderId="11" xfId="0" applyNumberFormat="1" applyFont="1" applyFill="1" applyBorder="1" applyAlignment="1" applyProtection="1">
      <alignment horizontal="left"/>
      <protection/>
    </xf>
    <xf numFmtId="214" fontId="6" fillId="0" borderId="11" xfId="0" applyNumberFormat="1" applyFont="1" applyFill="1" applyBorder="1" applyAlignment="1" applyProtection="1">
      <alignment wrapText="1"/>
      <protection/>
    </xf>
    <xf numFmtId="214" fontId="6" fillId="0" borderId="11" xfId="0" applyNumberFormat="1" applyFont="1" applyFill="1" applyBorder="1" applyAlignment="1">
      <alignment horizontal="center"/>
    </xf>
    <xf numFmtId="21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E70976CDCA900DAE0430A0804CC00D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032;&#24314;&#25991;&#20214;&#22841;\&#36130;&#21153;\&#39044;&#31639;\2015&#24180;&#36130;&#25919;&#25320;&#27454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总表"/>
      <sheetName val="Sheet3"/>
    </sheetNames>
    <sheetDataSet>
      <sheetData sheetId="0">
        <row r="19">
          <cell r="D19">
            <v>20.7903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tabSelected="1" zoomScalePageLayoutView="0" workbookViewId="0" topLeftCell="A1">
      <selection activeCell="A3" sqref="A3:IV18"/>
    </sheetView>
  </sheetViews>
  <sheetFormatPr defaultColWidth="6.875" defaultRowHeight="14.25"/>
  <cols>
    <col min="1" max="1" width="29.00390625" style="5" customWidth="1"/>
    <col min="2" max="2" width="8.75390625" style="5" customWidth="1"/>
    <col min="3" max="3" width="27.625" style="5" customWidth="1"/>
    <col min="4" max="4" width="8.375" style="5" customWidth="1"/>
    <col min="5" max="6" width="10.50390625" style="5" customWidth="1"/>
    <col min="7" max="7" width="9.875" style="5" customWidth="1"/>
    <col min="8" max="8" width="9.50390625" style="5" customWidth="1"/>
    <col min="9" max="9" width="10.125" style="5" customWidth="1"/>
    <col min="10" max="10" width="9.25390625" style="5" customWidth="1"/>
    <col min="11" max="11" width="8.25390625" style="5" customWidth="1"/>
    <col min="12" max="12" width="9.00390625" style="5" customWidth="1"/>
    <col min="13" max="13" width="8.875" style="5" customWidth="1"/>
    <col min="14" max="14" width="8.125" style="5" customWidth="1"/>
    <col min="15" max="16" width="8.25390625" style="5" customWidth="1"/>
    <col min="17" max="253" width="6.875" style="5" customWidth="1"/>
    <col min="254" max="16384" width="6.875" style="5" customWidth="1"/>
  </cols>
  <sheetData>
    <row r="1" spans="1:253" ht="24.75" customHeight="1">
      <c r="A1" s="1" t="s">
        <v>6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16" s="20" customFormat="1" ht="24.75" customHeight="1">
      <c r="A3" s="50" t="s">
        <v>21</v>
      </c>
      <c r="B3" s="50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0</v>
      </c>
    </row>
    <row r="4" spans="1:16" s="20" customFormat="1" ht="24.75" customHeight="1">
      <c r="A4" s="21" t="s">
        <v>22</v>
      </c>
      <c r="B4" s="2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s="20" customFormat="1" ht="24.75" customHeight="1">
      <c r="A5" s="54" t="s">
        <v>24</v>
      </c>
      <c r="B5" s="54" t="s">
        <v>3</v>
      </c>
      <c r="C5" s="54" t="s">
        <v>25</v>
      </c>
      <c r="D5" s="56" t="s">
        <v>20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s="20" customFormat="1" ht="49.5" customHeight="1">
      <c r="A6" s="55"/>
      <c r="B6" s="55"/>
      <c r="C6" s="55"/>
      <c r="D6" s="23" t="s">
        <v>26</v>
      </c>
      <c r="E6" s="24" t="s">
        <v>27</v>
      </c>
      <c r="F6" s="25" t="s">
        <v>28</v>
      </c>
      <c r="G6" s="25" t="s">
        <v>29</v>
      </c>
      <c r="H6" s="24" t="s">
        <v>30</v>
      </c>
      <c r="I6" s="25" t="s">
        <v>31</v>
      </c>
      <c r="J6" s="25" t="s">
        <v>32</v>
      </c>
      <c r="K6" s="25" t="s">
        <v>33</v>
      </c>
      <c r="L6" s="26" t="s">
        <v>34</v>
      </c>
      <c r="M6" s="26" t="s">
        <v>35</v>
      </c>
      <c r="N6" s="25" t="s">
        <v>36</v>
      </c>
      <c r="O6" s="25" t="s">
        <v>37</v>
      </c>
      <c r="P6" s="25" t="s">
        <v>4</v>
      </c>
    </row>
    <row r="7" spans="1:17" s="20" customFormat="1" ht="24.75" customHeight="1">
      <c r="A7" s="27" t="s">
        <v>38</v>
      </c>
      <c r="B7" s="28">
        <f>E18</f>
        <v>97.64030000000001</v>
      </c>
      <c r="C7" s="27" t="s">
        <v>39</v>
      </c>
      <c r="D7" s="29">
        <f>SUM(D8:D10)</f>
        <v>76.85000000000001</v>
      </c>
      <c r="E7" s="29">
        <f>SUM(E8:E10)</f>
        <v>76.85000000000001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</row>
    <row r="8" spans="1:17" s="20" customFormat="1" ht="24.75" customHeight="1">
      <c r="A8" s="31" t="s">
        <v>40</v>
      </c>
      <c r="B8" s="28"/>
      <c r="C8" s="32" t="s">
        <v>41</v>
      </c>
      <c r="D8" s="29">
        <f>SUM(E8:P8)</f>
        <v>62.71</v>
      </c>
      <c r="E8" s="33">
        <v>62.71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</row>
    <row r="9" spans="1:17" s="20" customFormat="1" ht="24.75" customHeight="1">
      <c r="A9" s="34" t="s">
        <v>42</v>
      </c>
      <c r="B9" s="28"/>
      <c r="C9" s="27" t="s">
        <v>43</v>
      </c>
      <c r="D9" s="29">
        <f>SUM(E9:P9)</f>
        <v>10.25</v>
      </c>
      <c r="E9" s="35">
        <v>10.25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0"/>
    </row>
    <row r="10" spans="1:20" s="20" customFormat="1" ht="24.75" customHeight="1">
      <c r="A10" s="36" t="s">
        <v>44</v>
      </c>
      <c r="B10" s="28"/>
      <c r="C10" s="27" t="s">
        <v>45</v>
      </c>
      <c r="D10" s="29">
        <f>SUM(E10:P10)</f>
        <v>3.89</v>
      </c>
      <c r="E10" s="37">
        <v>3.89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0"/>
      <c r="R10" s="30"/>
      <c r="S10" s="30"/>
      <c r="T10" s="30"/>
    </row>
    <row r="11" spans="1:16" s="20" customFormat="1" ht="24.75" customHeight="1">
      <c r="A11" s="31" t="s">
        <v>46</v>
      </c>
      <c r="B11" s="28"/>
      <c r="C11" s="27" t="s">
        <v>5</v>
      </c>
      <c r="D11" s="38">
        <f>D13+D14+D15</f>
        <v>20.7903</v>
      </c>
      <c r="E11" s="39">
        <f>E12+E13+E14</f>
        <v>20.7903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20" customFormat="1" ht="24.75" customHeight="1">
      <c r="A12" s="31" t="s">
        <v>47</v>
      </c>
      <c r="B12" s="40"/>
      <c r="C12" s="27" t="s">
        <v>48</v>
      </c>
      <c r="D12" s="28">
        <f>SUM(E12:P12)</f>
        <v>0</v>
      </c>
      <c r="E12" s="41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7" s="20" customFormat="1" ht="24.75" customHeight="1">
      <c r="A13" s="31" t="s">
        <v>49</v>
      </c>
      <c r="B13" s="28"/>
      <c r="C13" s="27" t="s">
        <v>50</v>
      </c>
      <c r="D13" s="28">
        <f>SUM(E13:P13)</f>
        <v>20.7903</v>
      </c>
      <c r="E13" s="42">
        <f>'[1]明细表'!D19</f>
        <v>20.7903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0"/>
    </row>
    <row r="14" spans="1:17" s="20" customFormat="1" ht="24.75" customHeight="1">
      <c r="A14" s="27" t="s">
        <v>51</v>
      </c>
      <c r="B14" s="28"/>
      <c r="C14" s="27" t="s">
        <v>52</v>
      </c>
      <c r="D14" s="42">
        <f>SUM(E14:P14)</f>
        <v>0</v>
      </c>
      <c r="E14" s="43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0"/>
    </row>
    <row r="15" spans="1:16" s="20" customFormat="1" ht="24.75" customHeight="1">
      <c r="A15" s="27" t="s">
        <v>53</v>
      </c>
      <c r="B15" s="28"/>
      <c r="C15" s="44"/>
      <c r="D15" s="28">
        <f>SUM(E15:P15)</f>
        <v>0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20" customFormat="1" ht="24.75" customHeight="1">
      <c r="A16" s="46" t="s">
        <v>54</v>
      </c>
      <c r="B16" s="28"/>
      <c r="C16" s="27"/>
      <c r="D16" s="28"/>
      <c r="E16" s="4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0" customFormat="1" ht="24.75" customHeight="1">
      <c r="A17" s="27"/>
      <c r="B17" s="28"/>
      <c r="C17" s="4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0" customFormat="1" ht="24.75" customHeight="1">
      <c r="A18" s="22" t="s">
        <v>55</v>
      </c>
      <c r="B18" s="48">
        <f>D18</f>
        <v>97.64030000000001</v>
      </c>
      <c r="C18" s="49" t="s">
        <v>56</v>
      </c>
      <c r="D18" s="28">
        <f>SUM(D7,D11)</f>
        <v>97.64030000000001</v>
      </c>
      <c r="E18" s="43">
        <f>SUM(E7,E11)</f>
        <v>97.64030000000001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</sheetData>
  <sheetProtection formatCells="0" formatColumns="0" formatRows="0"/>
  <mergeCells count="6">
    <mergeCell ref="A3:C3"/>
    <mergeCell ref="C4:P4"/>
    <mergeCell ref="A5:A6"/>
    <mergeCell ref="B5:B6"/>
    <mergeCell ref="C5:C6"/>
    <mergeCell ref="D5:P5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I13" sqref="I13"/>
    </sheetView>
  </sheetViews>
  <sheetFormatPr defaultColWidth="6.875" defaultRowHeight="14.25"/>
  <cols>
    <col min="1" max="1" width="18.625" style="0" customWidth="1"/>
    <col min="2" max="2" width="13.875" style="0" customWidth="1"/>
    <col min="3" max="3" width="12.875" style="0" customWidth="1"/>
    <col min="4" max="4" width="19.75390625" style="0" customWidth="1"/>
    <col min="5" max="250" width="6.875" style="0" customWidth="1"/>
  </cols>
  <sheetData>
    <row r="1" ht="26.25" customHeight="1">
      <c r="A1" s="8"/>
    </row>
    <row r="2" spans="1:4" ht="46.5" customHeight="1">
      <c r="A2" s="59" t="s">
        <v>18</v>
      </c>
      <c r="B2" s="59"/>
      <c r="C2" s="59"/>
      <c r="D2" s="59"/>
    </row>
    <row r="3" spans="1:4" s="8" customFormat="1" ht="24" customHeight="1">
      <c r="A3" s="9"/>
      <c r="B3" s="10"/>
      <c r="C3" s="11"/>
      <c r="D3" s="16" t="s">
        <v>7</v>
      </c>
    </row>
    <row r="4" spans="1:4" s="8" customFormat="1" ht="38.25" customHeight="1">
      <c r="A4" s="12" t="s">
        <v>8</v>
      </c>
      <c r="B4" s="12" t="s">
        <v>19</v>
      </c>
      <c r="C4" s="12" t="s">
        <v>9</v>
      </c>
      <c r="D4" s="12" t="s">
        <v>10</v>
      </c>
    </row>
    <row r="5" spans="1:4" s="8" customFormat="1" ht="25.5" customHeight="1">
      <c r="A5" s="13" t="s">
        <v>11</v>
      </c>
      <c r="B5" s="14">
        <v>0</v>
      </c>
      <c r="C5" s="14">
        <v>0</v>
      </c>
      <c r="D5" s="17" t="e">
        <f>(B5-C5)/C5*100</f>
        <v>#DIV/0!</v>
      </c>
    </row>
    <row r="6" spans="1:4" s="8" customFormat="1" ht="25.5" customHeight="1">
      <c r="A6" s="13" t="s">
        <v>12</v>
      </c>
      <c r="B6" s="15">
        <v>0</v>
      </c>
      <c r="C6" s="15">
        <v>0</v>
      </c>
      <c r="D6" s="17" t="e">
        <f>(B6-C6)/C6*100</f>
        <v>#DIV/0!</v>
      </c>
    </row>
    <row r="7" spans="1:4" s="8" customFormat="1" ht="25.5" customHeight="1">
      <c r="A7" s="13" t="s">
        <v>13</v>
      </c>
      <c r="B7" s="15">
        <v>6.5</v>
      </c>
      <c r="C7" s="15">
        <v>5.5</v>
      </c>
      <c r="D7" s="17">
        <f>(B7-C7)/C7*100</f>
        <v>18.181818181818183</v>
      </c>
    </row>
    <row r="8" spans="1:4" s="8" customFormat="1" ht="25.5" customHeight="1">
      <c r="A8" s="13" t="s">
        <v>14</v>
      </c>
      <c r="B8" s="15">
        <v>0</v>
      </c>
      <c r="C8" s="15">
        <v>0</v>
      </c>
      <c r="D8" s="17" t="e">
        <f>(B8-C8)/C8*100</f>
        <v>#DIV/0!</v>
      </c>
    </row>
    <row r="9" spans="1:4" s="8" customFormat="1" ht="25.5" customHeight="1">
      <c r="A9" s="13" t="s">
        <v>15</v>
      </c>
      <c r="B9" s="15">
        <f>SUM(B5:B8)</f>
        <v>6.5</v>
      </c>
      <c r="C9" s="15">
        <f>SUM(C5:C8)</f>
        <v>5.5</v>
      </c>
      <c r="D9" s="17">
        <f>(B9-C9)/C9*100</f>
        <v>18.181818181818183</v>
      </c>
    </row>
    <row r="10" s="8" customFormat="1" ht="13.5">
      <c r="A10" s="8" t="s">
        <v>16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3">
      <selection activeCell="A1" sqref="A1:IV16384"/>
    </sheetView>
  </sheetViews>
  <sheetFormatPr defaultColWidth="6.875" defaultRowHeight="14.25"/>
  <cols>
    <col min="1" max="1" width="10.625" style="89" customWidth="1"/>
    <col min="2" max="2" width="20.625" style="89" customWidth="1"/>
    <col min="3" max="3" width="20.625" style="90" customWidth="1"/>
    <col min="4" max="8" width="10.625" style="89" customWidth="1"/>
    <col min="9" max="16384" width="6.875" style="89" customWidth="1"/>
  </cols>
  <sheetData>
    <row r="1" spans="1:9" s="65" customFormat="1" ht="25.5" customHeight="1">
      <c r="A1" s="60"/>
      <c r="B1" s="60"/>
      <c r="C1" s="61"/>
      <c r="D1" s="62"/>
      <c r="E1" s="63"/>
      <c r="F1" s="63"/>
      <c r="G1" s="63"/>
      <c r="H1" s="63"/>
      <c r="I1" s="64"/>
    </row>
    <row r="2" spans="1:9" s="65" customFormat="1" ht="25.5" customHeight="1">
      <c r="A2" s="66" t="s">
        <v>57</v>
      </c>
      <c r="B2" s="66"/>
      <c r="C2" s="66"/>
      <c r="D2" s="66"/>
      <c r="E2" s="66"/>
      <c r="F2" s="66"/>
      <c r="G2" s="66"/>
      <c r="H2" s="66"/>
      <c r="I2" s="67"/>
    </row>
    <row r="3" spans="1:8" s="70" customFormat="1" ht="25.5" customHeight="1">
      <c r="A3" s="68" t="s">
        <v>21</v>
      </c>
      <c r="B3" s="68"/>
      <c r="C3" s="68"/>
      <c r="D3" s="68"/>
      <c r="E3" s="68"/>
      <c r="F3" s="69"/>
      <c r="H3" s="71" t="s">
        <v>0</v>
      </c>
    </row>
    <row r="4" spans="1:8" s="74" customFormat="1" ht="24.75" customHeight="1">
      <c r="A4" s="72" t="s">
        <v>58</v>
      </c>
      <c r="B4" s="72" t="s">
        <v>59</v>
      </c>
      <c r="C4" s="72" t="s">
        <v>60</v>
      </c>
      <c r="D4" s="72" t="s">
        <v>61</v>
      </c>
      <c r="E4" s="72" t="s">
        <v>1</v>
      </c>
      <c r="F4" s="72"/>
      <c r="G4" s="72"/>
      <c r="H4" s="73" t="s">
        <v>2</v>
      </c>
    </row>
    <row r="5" spans="1:8" s="74" customFormat="1" ht="24.75" customHeight="1">
      <c r="A5" s="72"/>
      <c r="B5" s="72"/>
      <c r="C5" s="72"/>
      <c r="D5" s="72"/>
      <c r="E5" s="75" t="s">
        <v>62</v>
      </c>
      <c r="F5" s="75" t="s">
        <v>63</v>
      </c>
      <c r="G5" s="75" t="s">
        <v>64</v>
      </c>
      <c r="H5" s="76"/>
    </row>
    <row r="6" spans="1:8" s="82" customFormat="1" ht="24.75" customHeight="1">
      <c r="A6" s="77" t="s">
        <v>65</v>
      </c>
      <c r="B6" s="78" t="s">
        <v>66</v>
      </c>
      <c r="C6" s="77" t="s">
        <v>67</v>
      </c>
      <c r="D6" s="79">
        <v>8.855166666666666</v>
      </c>
      <c r="E6" s="80">
        <f>D6</f>
        <v>8.855166666666666</v>
      </c>
      <c r="F6" s="81"/>
      <c r="G6" s="81"/>
      <c r="H6" s="81"/>
    </row>
    <row r="7" spans="1:8" s="82" customFormat="1" ht="24.75" customHeight="1">
      <c r="A7" s="77" t="s">
        <v>65</v>
      </c>
      <c r="B7" s="78" t="s">
        <v>66</v>
      </c>
      <c r="C7" s="77" t="s">
        <v>68</v>
      </c>
      <c r="D7" s="79">
        <v>19.695</v>
      </c>
      <c r="E7" s="80">
        <f aca="true" t="shared" si="0" ref="E7:E13">D7</f>
        <v>19.695</v>
      </c>
      <c r="F7" s="81"/>
      <c r="G7" s="81"/>
      <c r="H7" s="81"/>
    </row>
    <row r="8" spans="1:8" s="82" customFormat="1" ht="24.75" customHeight="1">
      <c r="A8" s="77" t="s">
        <v>65</v>
      </c>
      <c r="B8" s="78" t="s">
        <v>66</v>
      </c>
      <c r="C8" s="77" t="s">
        <v>69</v>
      </c>
      <c r="D8" s="79">
        <v>0.5958333333333334</v>
      </c>
      <c r="E8" s="80">
        <f t="shared" si="0"/>
        <v>0.5958333333333334</v>
      </c>
      <c r="F8" s="81"/>
      <c r="G8" s="81"/>
      <c r="H8" s="81"/>
    </row>
    <row r="9" spans="1:8" s="82" customFormat="1" ht="24.75" customHeight="1">
      <c r="A9" s="77" t="s">
        <v>70</v>
      </c>
      <c r="B9" s="78" t="s">
        <v>71</v>
      </c>
      <c r="C9" s="77" t="s">
        <v>72</v>
      </c>
      <c r="D9" s="79">
        <v>5.87</v>
      </c>
      <c r="E9" s="80">
        <f t="shared" si="0"/>
        <v>5.87</v>
      </c>
      <c r="F9" s="81"/>
      <c r="G9" s="81"/>
      <c r="H9" s="81"/>
    </row>
    <row r="10" spans="1:8" s="82" customFormat="1" ht="24.75" customHeight="1">
      <c r="A10" s="77" t="s">
        <v>65</v>
      </c>
      <c r="B10" s="78" t="s">
        <v>66</v>
      </c>
      <c r="C10" s="77" t="s">
        <v>73</v>
      </c>
      <c r="D10" s="79">
        <v>0.22</v>
      </c>
      <c r="E10" s="80">
        <f t="shared" si="0"/>
        <v>0.22</v>
      </c>
      <c r="F10" s="81"/>
      <c r="G10" s="81"/>
      <c r="H10" s="81"/>
    </row>
    <row r="11" spans="1:8" s="82" customFormat="1" ht="24.75" customHeight="1">
      <c r="A11" s="77" t="s">
        <v>65</v>
      </c>
      <c r="B11" s="78" t="s">
        <v>66</v>
      </c>
      <c r="C11" s="77" t="s">
        <v>74</v>
      </c>
      <c r="D11" s="79">
        <v>1.95</v>
      </c>
      <c r="E11" s="80">
        <f t="shared" si="0"/>
        <v>1.95</v>
      </c>
      <c r="F11" s="81"/>
      <c r="G11" s="81"/>
      <c r="H11" s="81"/>
    </row>
    <row r="12" spans="1:8" s="82" customFormat="1" ht="24.75" customHeight="1">
      <c r="A12" s="77" t="s">
        <v>65</v>
      </c>
      <c r="B12" s="78" t="s">
        <v>66</v>
      </c>
      <c r="C12" s="77" t="s">
        <v>75</v>
      </c>
      <c r="D12" s="79">
        <v>13.024166666666666</v>
      </c>
      <c r="E12" s="80">
        <f t="shared" si="0"/>
        <v>13.024166666666666</v>
      </c>
      <c r="F12" s="81"/>
      <c r="G12" s="81"/>
      <c r="H12" s="81"/>
    </row>
    <row r="13" spans="1:8" s="82" customFormat="1" ht="24.75" customHeight="1">
      <c r="A13" s="77" t="s">
        <v>65</v>
      </c>
      <c r="B13" s="78" t="s">
        <v>66</v>
      </c>
      <c r="C13" s="77" t="s">
        <v>76</v>
      </c>
      <c r="D13" s="79">
        <v>12.501666666666667</v>
      </c>
      <c r="E13" s="80">
        <f t="shared" si="0"/>
        <v>12.501666666666667</v>
      </c>
      <c r="F13" s="81"/>
      <c r="G13" s="81"/>
      <c r="H13" s="81"/>
    </row>
    <row r="14" spans="1:8" s="82" customFormat="1" ht="24.75" customHeight="1">
      <c r="A14" s="77" t="s">
        <v>65</v>
      </c>
      <c r="B14" s="78" t="s">
        <v>66</v>
      </c>
      <c r="C14" s="77" t="s">
        <v>77</v>
      </c>
      <c r="D14" s="79">
        <v>3.89</v>
      </c>
      <c r="E14" s="81"/>
      <c r="F14" s="81"/>
      <c r="G14" s="81">
        <f>D14</f>
        <v>3.89</v>
      </c>
      <c r="H14" s="81"/>
    </row>
    <row r="15" spans="1:8" s="82" customFormat="1" ht="24.75" customHeight="1">
      <c r="A15" s="77" t="s">
        <v>65</v>
      </c>
      <c r="B15" s="78" t="s">
        <v>66</v>
      </c>
      <c r="C15" s="77" t="s">
        <v>78</v>
      </c>
      <c r="D15" s="79">
        <v>8.3</v>
      </c>
      <c r="E15" s="81"/>
      <c r="F15" s="81">
        <f>D15</f>
        <v>8.3</v>
      </c>
      <c r="G15" s="81"/>
      <c r="H15" s="81"/>
    </row>
    <row r="16" spans="1:8" s="82" customFormat="1" ht="24.75" customHeight="1">
      <c r="A16" s="77" t="s">
        <v>79</v>
      </c>
      <c r="B16" s="78" t="s">
        <v>80</v>
      </c>
      <c r="C16" s="77" t="s">
        <v>81</v>
      </c>
      <c r="D16" s="79">
        <v>0.87</v>
      </c>
      <c r="E16" s="81"/>
      <c r="F16" s="81">
        <f>D16</f>
        <v>0.87</v>
      </c>
      <c r="G16" s="81"/>
      <c r="H16" s="81"/>
    </row>
    <row r="17" spans="1:8" s="82" customFormat="1" ht="24.75" customHeight="1">
      <c r="A17" s="77" t="s">
        <v>79</v>
      </c>
      <c r="B17" s="78" t="s">
        <v>80</v>
      </c>
      <c r="C17" s="77" t="s">
        <v>82</v>
      </c>
      <c r="D17" s="79">
        <v>1.08</v>
      </c>
      <c r="E17" s="81"/>
      <c r="F17" s="81">
        <f>D17</f>
        <v>1.08</v>
      </c>
      <c r="G17" s="81"/>
      <c r="H17" s="81"/>
    </row>
    <row r="18" spans="1:8" s="74" customFormat="1" ht="24.75" customHeight="1">
      <c r="A18" s="83" t="s">
        <v>83</v>
      </c>
      <c r="B18" s="83"/>
      <c r="C18" s="84"/>
      <c r="D18" s="84">
        <f>SUM(D6:D17)</f>
        <v>76.85183333333333</v>
      </c>
      <c r="E18" s="84">
        <f>SUM(E6:E17)</f>
        <v>62.71183333333333</v>
      </c>
      <c r="F18" s="84">
        <f>SUM(F6:F17)</f>
        <v>10.25</v>
      </c>
      <c r="G18" s="84">
        <f>SUM(G6:G17)</f>
        <v>3.89</v>
      </c>
      <c r="H18" s="84">
        <f>SUM(H6:H17)</f>
        <v>0</v>
      </c>
    </row>
    <row r="19" spans="1:8" s="74" customFormat="1" ht="24.75" customHeight="1">
      <c r="A19" s="77" t="s">
        <v>84</v>
      </c>
      <c r="B19" s="85" t="s">
        <v>85</v>
      </c>
      <c r="C19" s="86" t="s">
        <v>86</v>
      </c>
      <c r="D19" s="84">
        <v>20.7903</v>
      </c>
      <c r="E19" s="84"/>
      <c r="F19" s="84"/>
      <c r="G19" s="84"/>
      <c r="H19" s="84">
        <v>20.7903</v>
      </c>
    </row>
    <row r="20" spans="1:8" s="74" customFormat="1" ht="24.75" customHeight="1">
      <c r="A20" s="83" t="s">
        <v>87</v>
      </c>
      <c r="B20" s="83"/>
      <c r="C20" s="84"/>
      <c r="D20" s="84">
        <f>D19</f>
        <v>20.7903</v>
      </c>
      <c r="E20" s="84">
        <f>E19</f>
        <v>0</v>
      </c>
      <c r="F20" s="84">
        <f>F19</f>
        <v>0</v>
      </c>
      <c r="G20" s="84">
        <f>G19</f>
        <v>0</v>
      </c>
      <c r="H20" s="84">
        <f>H19</f>
        <v>20.7903</v>
      </c>
    </row>
    <row r="21" spans="1:8" ht="24.75" customHeight="1">
      <c r="A21" s="87" t="s">
        <v>88</v>
      </c>
      <c r="B21" s="87"/>
      <c r="C21" s="80"/>
      <c r="D21" s="88">
        <f>D20+D18</f>
        <v>97.64213333333333</v>
      </c>
      <c r="E21" s="88">
        <f>E20+E18</f>
        <v>62.71183333333333</v>
      </c>
      <c r="F21" s="88">
        <f>F20+F18</f>
        <v>10.25</v>
      </c>
      <c r="G21" s="88">
        <f>G20+G18</f>
        <v>3.89</v>
      </c>
      <c r="H21" s="88">
        <f>H20+H18</f>
        <v>20.7903</v>
      </c>
    </row>
  </sheetData>
  <sheetProtection formatCells="0" formatColumns="0" formatRows="0"/>
  <mergeCells count="11">
    <mergeCell ref="A18:B18"/>
    <mergeCell ref="A20:B20"/>
    <mergeCell ref="A21:B21"/>
    <mergeCell ref="A2:H2"/>
    <mergeCell ref="A3:E3"/>
    <mergeCell ref="A4:A5"/>
    <mergeCell ref="B4:B5"/>
    <mergeCell ref="C4:C5"/>
    <mergeCell ref="D4:D5"/>
    <mergeCell ref="E4:G4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2014-06-06T03:08:59Z</cp:lastPrinted>
  <dcterms:created xsi:type="dcterms:W3CDTF">2013-12-27T04:14:59Z</dcterms:created>
  <dcterms:modified xsi:type="dcterms:W3CDTF">2015-04-03T02:25:26Z</dcterms:modified>
  <cp:category/>
  <cp:version/>
  <cp:contentType/>
  <cp:contentStatus/>
</cp:coreProperties>
</file>