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88" yWindow="65500" windowWidth="19320" windowHeight="10020" activeTab="1"/>
  </bookViews>
  <sheets>
    <sheet name="收支预算总表" sheetId="1" r:id="rId1"/>
    <sheet name="三公" sheetId="2" r:id="rId2"/>
    <sheet name="财政拨款明细表" sheetId="3" r:id="rId3"/>
  </sheets>
  <externalReferences>
    <externalReference r:id="rId6"/>
  </externalReferences>
  <definedNames>
    <definedName name="_xlnm.Print_Area" localSheetId="2">'财政拨款明细表'!$A$1:$I$14</definedName>
    <definedName name="_xlnm.Print_Area" localSheetId="0">'收支预算总表'!$A$1:$P$17</definedName>
    <definedName name="_xlnm.Print_Titles" localSheetId="2">'财政拨款明细表'!$1:$7</definedName>
    <definedName name="_xlnm.Print_Titles" localSheetId="0">'收支预算总表'!$1:$6</definedName>
  </definedNames>
  <calcPr fullCalcOnLoad="1"/>
</workbook>
</file>

<file path=xl/sharedStrings.xml><?xml version="1.0" encoding="utf-8"?>
<sst xmlns="http://schemas.openxmlformats.org/spreadsheetml/2006/main" count="97" uniqueCount="85">
  <si>
    <t>单位：万元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</si>
  <si>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</si>
  <si>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</si>
  <si>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</si>
  <si>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</si>
  <si>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</si>
  <si>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</si>
  <si>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</si>
  <si>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</si>
  <si>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商品和服务支出</t>
  </si>
  <si>
    <t>**</t>
  </si>
  <si>
    <t>金　额</t>
  </si>
  <si>
    <t>政府性基金收入</t>
  </si>
  <si>
    <t>其他收入</t>
  </si>
  <si>
    <t>１、工资福利支出</t>
  </si>
  <si>
    <t>３、对个人和家庭的补助</t>
  </si>
  <si>
    <t>五、政府性基金收入</t>
  </si>
  <si>
    <t>二、项目支出</t>
  </si>
  <si>
    <t>项                    目</t>
  </si>
  <si>
    <t>1、基本建设支出</t>
  </si>
  <si>
    <t>九、其他收入</t>
  </si>
  <si>
    <t>项             目</t>
  </si>
  <si>
    <t>一、财政一般拨款</t>
  </si>
  <si>
    <t>二、缴入国库的行政事业性收费</t>
  </si>
  <si>
    <t>四、专项收入</t>
  </si>
  <si>
    <t>六、财政专户收入</t>
  </si>
  <si>
    <t>七、上级提前告知转移支付</t>
  </si>
  <si>
    <t>八、单位间转移收入</t>
  </si>
  <si>
    <t>十、部门结余结转资金</t>
  </si>
  <si>
    <t xml:space="preserve">  本  年  收  入  合  计</t>
  </si>
  <si>
    <t>２、商品和服务支出</t>
  </si>
  <si>
    <t>２、生产建设和事业发展专项支出</t>
  </si>
  <si>
    <t>３、其他支出</t>
  </si>
  <si>
    <t>本 年 支 出 合 计</t>
  </si>
  <si>
    <t>财政一般拨款</t>
  </si>
  <si>
    <t>缴入国库的行政事业性收费</t>
  </si>
  <si>
    <t>三、国有资源（资产）有偿使用</t>
  </si>
  <si>
    <t>专项收入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</si>
  <si>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</si>
  <si>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</si>
  <si>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</si>
  <si>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</si>
  <si>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</si>
  <si>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</si>
  <si>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合计</t>
  </si>
  <si>
    <t>工资福利支出</t>
  </si>
  <si>
    <t>对个人和家庭的补助</t>
  </si>
  <si>
    <t>一、基本支出</t>
  </si>
  <si>
    <t>收                入</t>
  </si>
  <si>
    <t>支                                出</t>
  </si>
  <si>
    <t>国有资源（资产）有偿使用收入</t>
  </si>
  <si>
    <t>附表5：</t>
  </si>
  <si>
    <t>附表4：</t>
  </si>
  <si>
    <t>单位：万元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</si>
  <si>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</si>
  <si>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</si>
  <si>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</si>
  <si>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</si>
  <si>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</si>
  <si>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</si>
  <si>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</si>
  <si>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小计</t>
  </si>
  <si>
    <t>注：</t>
  </si>
  <si>
    <t>部门2016年财政拨款明细表</t>
  </si>
  <si>
    <t>高新区财政局2016年财政拨款“三公”经费预算表</t>
  </si>
  <si>
    <t>2016年预算数</t>
  </si>
  <si>
    <t>部门2016年收支预算总表</t>
  </si>
  <si>
    <t>2016年预算</t>
  </si>
  <si>
    <t>行政运行</t>
  </si>
  <si>
    <t>11</t>
  </si>
  <si>
    <t>201</t>
  </si>
  <si>
    <t>01</t>
  </si>
  <si>
    <t>210</t>
  </si>
  <si>
    <t>05</t>
  </si>
  <si>
    <t>221</t>
  </si>
  <si>
    <t>02</t>
  </si>
  <si>
    <t>行政单位医疗</t>
  </si>
  <si>
    <t>住房公积金</t>
  </si>
  <si>
    <t>党风廉政建设专项</t>
  </si>
  <si>
    <t>99</t>
  </si>
  <si>
    <t>其他纪检监察事务支出</t>
  </si>
  <si>
    <t>08</t>
  </si>
  <si>
    <t>04</t>
  </si>
  <si>
    <t>审计业务</t>
  </si>
  <si>
    <t>单位名称：监察室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</si>
</sst>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"/>
    <numFmt numFmtId="193" formatCode="* #,##0.00;* \-#,##0.00;* &quot;&quot;??;@"/>
    <numFmt numFmtId="194" formatCode="#,##0.0_);[Red]\(#,##0.0\)"/>
    <numFmt numFmtId="195" formatCode=";;"/>
    <numFmt numFmtId="196" formatCode="00"/>
    <numFmt numFmtId="197" formatCode="0000"/>
    <numFmt numFmtId="198" formatCode="#,##0.0000"/>
    <numFmt numFmtId="199" formatCode="0.00_);[Red]\(0.00\)"/>
    <numFmt numFmtId="200" formatCode="* #,##0.0;* \-#,##0.0;* &quot;&quot;??;@"/>
    <numFmt numFmtId="201" formatCode="#,##0.0_ "/>
    <numFmt numFmtId="202" formatCode="0.0_);[Red]\(0.0\)"/>
    <numFmt numFmtId="203" formatCode="0_);[Red]\(0\)"/>
    <numFmt numFmtId="204" formatCode="#,##0_);[Red]\(#,##0\)"/>
    <numFmt numFmtId="205" formatCode="###,###,###,##0"/>
    <numFmt numFmtId="206" formatCode="#,##0.00_ "/>
    <numFmt numFmtId="207" formatCode="#,##0.0000_ "/>
    <numFmt numFmtId="208" formatCode="[$-804]yyyy&quot;年&quot;m&quot;月&quot;d&quot;日&quot;\ dddd"/>
    <numFmt numFmtId="209" formatCode="0.0_ "/>
    <numFmt numFmtId="210" formatCode="#,##0_ "/>
    <numFmt numFmtId="211" formatCode="#,##0.00_);[Red]\(#,##0.00\)"/>
    <numFmt numFmtId="212" formatCode="_ * #,##0.00_ ;_ * \-#,##0.00_ ;_ * &quot;-&quot;_ ;_ @_ "/>
    <numFmt numFmtId="213" formatCode="###,###,###,##0.00"/>
    <numFmt numFmtId="214" formatCode="0.00_ "/>
    <numFmt numFmtId="215" formatCode="0.00000000_ "/>
    <numFmt numFmtId="216" formatCode="0.0000000_ "/>
    <numFmt numFmtId="217" formatCode="0.000000_ "/>
    <numFmt numFmtId="218" formatCode="0.00000_ "/>
    <numFmt numFmtId="219" formatCode="0.0000_ "/>
    <numFmt numFmtId="220" formatCode="0.00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56"/>
      <name val="Cambria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42" applyNumberFormat="1" applyFont="1" applyFill="1" applyAlignment="1" applyProtection="1">
      <alignment horizontal="right"/>
      <protection/>
    </xf>
    <xf numFmtId="0" fontId="1" fillId="0" borderId="0" xfId="42">
      <alignment/>
      <protection/>
    </xf>
    <xf numFmtId="0" fontId="1" fillId="0" borderId="0" xfId="42" applyFill="1">
      <alignment/>
      <protection/>
    </xf>
    <xf numFmtId="0" fontId="1" fillId="0" borderId="0" xfId="42" applyAlignment="1">
      <alignment horizontal="right" vertical="center"/>
      <protection/>
    </xf>
    <xf numFmtId="0" fontId="6" fillId="0" borderId="10" xfId="42" applyNumberFormat="1" applyFont="1" applyFill="1" applyBorder="1" applyAlignment="1" applyProtection="1">
      <alignment horizontal="centerContinuous" vertical="center"/>
      <protection/>
    </xf>
    <xf numFmtId="0" fontId="6" fillId="0" borderId="11" xfId="42" applyNumberFormat="1" applyFont="1" applyFill="1" applyBorder="1" applyAlignment="1" applyProtection="1">
      <alignment horizontal="centerContinuous" vertical="center"/>
      <protection/>
    </xf>
    <xf numFmtId="0" fontId="6" fillId="0" borderId="12" xfId="42" applyNumberFormat="1" applyFont="1" applyFill="1" applyBorder="1" applyAlignment="1" applyProtection="1">
      <alignment horizontal="centerContinuous" vertical="center"/>
      <protection/>
    </xf>
    <xf numFmtId="0" fontId="1" fillId="0" borderId="12" xfId="42" applyBorder="1" applyAlignment="1">
      <alignment horizontal="centerContinuous" vertical="center"/>
      <protection/>
    </xf>
    <xf numFmtId="0" fontId="1" fillId="0" borderId="10" xfId="42" applyBorder="1" applyAlignment="1">
      <alignment horizontal="centerContinuous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193" fontId="1" fillId="0" borderId="0" xfId="41" applyNumberFormat="1" applyFont="1" applyFill="1" applyAlignment="1" applyProtection="1">
      <alignment vertical="center" wrapText="1"/>
      <protection/>
    </xf>
    <xf numFmtId="193" fontId="7" fillId="0" borderId="0" xfId="41" applyNumberFormat="1" applyFont="1" applyFill="1" applyAlignment="1" applyProtection="1">
      <alignment horizontal="right" vertical="center"/>
      <protection/>
    </xf>
    <xf numFmtId="194" fontId="7" fillId="0" borderId="0" xfId="41" applyNumberFormat="1" applyFont="1" applyFill="1" applyAlignment="1" applyProtection="1">
      <alignment horizontal="right" vertical="center"/>
      <protection/>
    </xf>
    <xf numFmtId="194" fontId="7" fillId="0" borderId="0" xfId="41" applyNumberFormat="1" applyFont="1" applyFill="1" applyAlignment="1" applyProtection="1">
      <alignment vertical="center"/>
      <protection/>
    </xf>
    <xf numFmtId="0" fontId="1" fillId="0" borderId="0" xfId="41">
      <alignment/>
      <protection/>
    </xf>
    <xf numFmtId="49" fontId="7" fillId="30" borderId="15" xfId="41" applyNumberFormat="1" applyFont="1" applyFill="1" applyBorder="1" applyAlignment="1">
      <alignment horizontal="center" vertical="center"/>
      <protection/>
    </xf>
    <xf numFmtId="0" fontId="1" fillId="0" borderId="0" xfId="41" applyFill="1">
      <alignment/>
      <protection/>
    </xf>
    <xf numFmtId="193" fontId="7" fillId="0" borderId="15" xfId="41" applyNumberFormat="1" applyFont="1" applyFill="1" applyBorder="1" applyAlignment="1" applyProtection="1">
      <alignment vertical="center"/>
      <protection/>
    </xf>
    <xf numFmtId="0" fontId="1" fillId="0" borderId="15" xfId="41" applyFill="1" applyBorder="1" applyAlignment="1">
      <alignment vertical="center"/>
      <protection/>
    </xf>
    <xf numFmtId="192" fontId="7" fillId="0" borderId="15" xfId="41" applyNumberFormat="1" applyFont="1" applyFill="1" applyBorder="1" applyAlignment="1" applyProtection="1">
      <alignment horizontal="right" vertical="center" wrapText="1"/>
      <protection/>
    </xf>
    <xf numFmtId="192" fontId="7" fillId="0" borderId="15" xfId="41" applyNumberFormat="1" applyFont="1" applyFill="1" applyBorder="1" applyAlignment="1">
      <alignment horizontal="left" vertical="center"/>
      <protection/>
    </xf>
    <xf numFmtId="193" fontId="7" fillId="0" borderId="15" xfId="41" applyNumberFormat="1" applyFont="1" applyFill="1" applyBorder="1" applyAlignment="1" applyProtection="1">
      <alignment horizontal="center" vertical="center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209" fontId="1" fillId="0" borderId="15" xfId="42" applyNumberFormat="1" applyFont="1" applyFill="1" applyBorder="1" applyAlignment="1" applyProtection="1">
      <alignment horizontal="right" vertical="center" wrapText="1"/>
      <protection/>
    </xf>
    <xf numFmtId="192" fontId="7" fillId="0" borderId="15" xfId="41" applyNumberFormat="1" applyFont="1" applyFill="1" applyBorder="1" applyAlignment="1">
      <alignment horizontal="center" vertical="center"/>
      <protection/>
    </xf>
    <xf numFmtId="0" fontId="0" fillId="0" borderId="16" xfId="42" applyFont="1" applyFill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/>
      <protection/>
    </xf>
    <xf numFmtId="49" fontId="1" fillId="0" borderId="15" xfId="42" applyNumberFormat="1" applyFont="1" applyFill="1" applyBorder="1" applyAlignment="1" applyProtection="1">
      <alignment vertical="center" wrapText="1"/>
      <protection/>
    </xf>
    <xf numFmtId="192" fontId="7" fillId="0" borderId="15" xfId="41" applyNumberFormat="1" applyFont="1" applyFill="1" applyBorder="1" applyAlignment="1" applyProtection="1">
      <alignment horizontal="left" vertical="center"/>
      <protection/>
    </xf>
    <xf numFmtId="0" fontId="1" fillId="0" borderId="0" xfId="41" applyFont="1" applyFill="1">
      <alignment/>
      <protection/>
    </xf>
    <xf numFmtId="0" fontId="0" fillId="0" borderId="0" xfId="0" applyFill="1" applyAlignment="1">
      <alignment vertical="center"/>
    </xf>
    <xf numFmtId="0" fontId="1" fillId="0" borderId="11" xfId="42" applyBorder="1" applyAlignment="1">
      <alignment horizontal="centerContinuous" vertical="center"/>
      <protection/>
    </xf>
    <xf numFmtId="194" fontId="7" fillId="0" borderId="15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Alignment="1" applyProtection="1">
      <alignment horizontal="left"/>
      <protection/>
    </xf>
    <xf numFmtId="49" fontId="7" fillId="0" borderId="15" xfId="41" applyNumberFormat="1" applyFont="1" applyFill="1" applyBorder="1" applyAlignment="1">
      <alignment horizontal="center" vertical="center" wrapText="1"/>
      <protection/>
    </xf>
    <xf numFmtId="49" fontId="7" fillId="30" borderId="15" xfId="41" applyNumberFormat="1" applyFont="1" applyFill="1" applyBorder="1" applyAlignment="1">
      <alignment horizontal="center" vertical="center" wrapText="1"/>
      <protection/>
    </xf>
    <xf numFmtId="192" fontId="7" fillId="0" borderId="15" xfId="41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211" fontId="6" fillId="0" borderId="0" xfId="0" applyNumberFormat="1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1" fillId="0" borderId="11" xfId="42" applyNumberFormat="1" applyFont="1" applyFill="1" applyBorder="1" applyAlignment="1" applyProtection="1">
      <alignment horizontal="center" vertical="center" wrapText="1"/>
      <protection/>
    </xf>
    <xf numFmtId="211" fontId="6" fillId="0" borderId="0" xfId="0" applyNumberFormat="1" applyFont="1" applyFill="1" applyAlignment="1">
      <alignment horizontal="right" vertical="center" wrapText="1"/>
    </xf>
    <xf numFmtId="209" fontId="6" fillId="0" borderId="15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214" fontId="7" fillId="0" borderId="15" xfId="40" applyNumberFormat="1" applyFont="1" applyFill="1" applyBorder="1" applyAlignment="1" applyProtection="1">
      <alignment horizontal="center" wrapText="1"/>
      <protection/>
    </xf>
    <xf numFmtId="0" fontId="1" fillId="0" borderId="0" xfId="42" applyAlignment="1">
      <alignment horizontal="center"/>
      <protection/>
    </xf>
    <xf numFmtId="49" fontId="1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wrapText="1"/>
    </xf>
    <xf numFmtId="194" fontId="7" fillId="0" borderId="0" xfId="41" applyNumberFormat="1" applyFont="1" applyFill="1" applyAlignment="1" applyProtection="1">
      <alignment horizontal="center" vertical="center"/>
      <protection/>
    </xf>
    <xf numFmtId="192" fontId="7" fillId="0" borderId="15" xfId="41" applyNumberFormat="1" applyFont="1" applyFill="1" applyBorder="1" applyAlignment="1" applyProtection="1">
      <alignment horizontal="center" vertical="center" wrapText="1"/>
      <protection/>
    </xf>
    <xf numFmtId="4" fontId="7" fillId="0" borderId="15" xfId="41" applyNumberFormat="1" applyFont="1" applyFill="1" applyBorder="1" applyAlignment="1" applyProtection="1">
      <alignment horizontal="center" vertical="center" wrapText="1"/>
      <protection/>
    </xf>
    <xf numFmtId="0" fontId="1" fillId="0" borderId="0" xfId="41" applyAlignment="1">
      <alignment horizontal="center"/>
      <protection/>
    </xf>
    <xf numFmtId="193" fontId="5" fillId="0" borderId="0" xfId="41" applyNumberFormat="1" applyFont="1" applyFill="1" applyAlignment="1" applyProtection="1">
      <alignment horizontal="center" vertical="center"/>
      <protection/>
    </xf>
    <xf numFmtId="193" fontId="7" fillId="0" borderId="15" xfId="41" applyNumberFormat="1" applyFont="1" applyFill="1" applyBorder="1" applyAlignment="1" applyProtection="1">
      <alignment horizontal="center" vertical="center"/>
      <protection/>
    </xf>
    <xf numFmtId="194" fontId="7" fillId="0" borderId="15" xfId="4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42" applyNumberFormat="1" applyFont="1" applyFill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EE70976CDCA900DAE0430A0804CC00DA" xfId="41"/>
    <cellStyle name="常规_EE70A06373940074E0430A0804CB007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AppData\Local\Microsoft\Windows\Temporary%20Internet%20Files\Content.IE5\EVWI1QS6\20083109600011172016-4-251630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表"/>
      <sheetName val="Sheet3"/>
    </sheetNames>
    <sheetDataSet>
      <sheetData sheetId="1">
        <row r="20">
          <cell r="E20">
            <v>109.84</v>
          </cell>
          <cell r="F20">
            <v>9.82</v>
          </cell>
          <cell r="G20">
            <v>20.61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zoomScalePageLayoutView="0" workbookViewId="0" topLeftCell="A1">
      <selection activeCell="B7" sqref="B7"/>
    </sheetView>
  </sheetViews>
  <sheetFormatPr defaultColWidth="6.875" defaultRowHeight="14.25"/>
  <cols>
    <col min="1" max="1" width="29.00390625" style="16" customWidth="1"/>
    <col min="2" max="2" width="8.75390625" style="16" customWidth="1"/>
    <col min="3" max="3" width="27.625" style="16" customWidth="1"/>
    <col min="4" max="4" width="8.375" style="16" customWidth="1"/>
    <col min="5" max="5" width="10.50390625" style="60" customWidth="1"/>
    <col min="6" max="6" width="10.50390625" style="16" customWidth="1"/>
    <col min="7" max="7" width="9.875" style="16" customWidth="1"/>
    <col min="8" max="8" width="9.50390625" style="16" customWidth="1"/>
    <col min="9" max="9" width="10.125" style="16" customWidth="1"/>
    <col min="10" max="10" width="9.25390625" style="16" customWidth="1"/>
    <col min="11" max="11" width="8.25390625" style="16" customWidth="1"/>
    <col min="12" max="12" width="9.00390625" style="16" customWidth="1"/>
    <col min="13" max="13" width="8.875" style="16" customWidth="1"/>
    <col min="14" max="14" width="8.125" style="16" customWidth="1"/>
    <col min="15" max="16" width="8.25390625" style="16" customWidth="1"/>
    <col min="17" max="253" width="6.875" style="16" customWidth="1"/>
    <col min="254" max="16384" width="6.875" style="16" customWidth="1"/>
  </cols>
  <sheetData>
    <row r="1" spans="1:253" ht="24.75" customHeight="1">
      <c r="A1" s="12" t="s">
        <v>52</v>
      </c>
      <c r="B1" s="13"/>
      <c r="C1" s="13"/>
      <c r="D1" s="14"/>
      <c r="E1" s="57"/>
      <c r="F1" s="15"/>
      <c r="G1" s="15"/>
      <c r="H1" s="15"/>
      <c r="I1" s="15"/>
      <c r="J1" s="15"/>
      <c r="K1" s="15"/>
      <c r="L1" s="15"/>
      <c r="M1" s="15"/>
      <c r="N1" s="15"/>
      <c r="O1" s="15"/>
      <c r="P1" s="1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.75" customHeight="1">
      <c r="A3" s="31" t="s">
        <v>84</v>
      </c>
      <c r="D3" s="15"/>
      <c r="E3" s="57"/>
      <c r="F3" s="15"/>
      <c r="G3" s="15"/>
      <c r="H3" s="15"/>
      <c r="I3" s="15"/>
      <c r="J3" s="15"/>
      <c r="K3" s="15"/>
      <c r="L3" s="15"/>
      <c r="M3" s="15"/>
      <c r="N3" s="15"/>
      <c r="O3" s="15"/>
      <c r="P3" s="14" t="s">
        <v>0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62" t="s">
        <v>48</v>
      </c>
      <c r="B4" s="62"/>
      <c r="C4" s="62" t="s">
        <v>49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62" t="s">
        <v>18</v>
      </c>
      <c r="B5" s="62" t="s">
        <v>11</v>
      </c>
      <c r="C5" s="62" t="s">
        <v>21</v>
      </c>
      <c r="D5" s="63" t="s">
        <v>67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4.25" customHeight="1">
      <c r="A6" s="62"/>
      <c r="B6" s="62"/>
      <c r="C6" s="62"/>
      <c r="D6" s="34" t="s">
        <v>44</v>
      </c>
      <c r="E6" s="17" t="s">
        <v>34</v>
      </c>
      <c r="F6" s="36" t="s">
        <v>35</v>
      </c>
      <c r="G6" s="36" t="s">
        <v>50</v>
      </c>
      <c r="H6" s="37" t="s">
        <v>37</v>
      </c>
      <c r="I6" s="36" t="s">
        <v>12</v>
      </c>
      <c r="J6" s="36" t="s">
        <v>38</v>
      </c>
      <c r="K6" s="37" t="s">
        <v>39</v>
      </c>
      <c r="L6" s="37" t="s">
        <v>40</v>
      </c>
      <c r="M6" s="37" t="s">
        <v>41</v>
      </c>
      <c r="N6" s="37" t="s">
        <v>42</v>
      </c>
      <c r="O6" s="37" t="s">
        <v>43</v>
      </c>
      <c r="P6" s="17" t="s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8" customFormat="1" ht="33" customHeight="1">
      <c r="A7" s="20" t="s">
        <v>22</v>
      </c>
      <c r="B7" s="21">
        <f>E17</f>
        <v>240.13</v>
      </c>
      <c r="C7" s="30" t="s">
        <v>47</v>
      </c>
      <c r="D7" s="55">
        <f>E7</f>
        <v>140.26999999999998</v>
      </c>
      <c r="E7" s="55">
        <f>E8+E9+E10</f>
        <v>140.26999999999998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s="18" customFormat="1" ht="33" customHeight="1">
      <c r="A8" s="20" t="s">
        <v>23</v>
      </c>
      <c r="B8" s="21"/>
      <c r="C8" s="22" t="s">
        <v>14</v>
      </c>
      <c r="D8" s="55">
        <f>E8</f>
        <v>109.84</v>
      </c>
      <c r="E8" s="55">
        <f>'[1]明细表'!E20</f>
        <v>109.84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s="18" customFormat="1" ht="33" customHeight="1">
      <c r="A9" s="20" t="s">
        <v>36</v>
      </c>
      <c r="B9" s="21"/>
      <c r="C9" s="38" t="s">
        <v>30</v>
      </c>
      <c r="D9" s="55">
        <f>E9</f>
        <v>9.82</v>
      </c>
      <c r="E9" s="55">
        <f>'[1]明细表'!F20</f>
        <v>9.82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s="18" customFormat="1" ht="33" customHeight="1">
      <c r="A10" s="20" t="s">
        <v>24</v>
      </c>
      <c r="B10" s="21"/>
      <c r="C10" s="38" t="s">
        <v>15</v>
      </c>
      <c r="D10" s="55">
        <f>E10</f>
        <v>20.61</v>
      </c>
      <c r="E10" s="55">
        <f>'[1]明细表'!G20</f>
        <v>20.61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18" customFormat="1" ht="33" customHeight="1">
      <c r="A11" s="20" t="s">
        <v>16</v>
      </c>
      <c r="B11" s="21"/>
      <c r="C11" s="38" t="s">
        <v>17</v>
      </c>
      <c r="D11" s="55">
        <f>E11</f>
        <v>99.86</v>
      </c>
      <c r="E11" s="56">
        <f>E13</f>
        <v>99.86</v>
      </c>
      <c r="F11" s="21">
        <f aca="true" t="shared" si="0" ref="F11:P11">SUM(F12:F14)</f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/>
      <c r="P11" s="21">
        <f t="shared" si="0"/>
        <v>0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18" customFormat="1" ht="33" customHeight="1">
      <c r="A12" s="20" t="s">
        <v>25</v>
      </c>
      <c r="B12" s="21"/>
      <c r="C12" s="30" t="s">
        <v>19</v>
      </c>
      <c r="D12" s="21">
        <f>SUM(E12:P12)</f>
        <v>0</v>
      </c>
      <c r="E12" s="5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s="18" customFormat="1" ht="33" customHeight="1">
      <c r="A13" s="20" t="s">
        <v>26</v>
      </c>
      <c r="B13" s="21"/>
      <c r="C13" s="30" t="s">
        <v>31</v>
      </c>
      <c r="D13" s="21"/>
      <c r="E13" s="59">
        <v>99.86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s="18" customFormat="1" ht="33" customHeight="1">
      <c r="A14" s="20" t="s">
        <v>27</v>
      </c>
      <c r="B14" s="21"/>
      <c r="C14" s="30" t="s">
        <v>32</v>
      </c>
      <c r="D14" s="21">
        <f>SUM(E14:P14)</f>
        <v>0</v>
      </c>
      <c r="E14" s="5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s="18" customFormat="1" ht="33" customHeight="1">
      <c r="A15" s="19" t="s">
        <v>20</v>
      </c>
      <c r="B15" s="21"/>
      <c r="C15" s="30"/>
      <c r="D15" s="21"/>
      <c r="E15" s="5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s="18" customFormat="1" ht="33" customHeight="1">
      <c r="A16" s="20" t="s">
        <v>28</v>
      </c>
      <c r="B16" s="21"/>
      <c r="C16" s="30"/>
      <c r="D16" s="21"/>
      <c r="E16" s="5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18" customFormat="1" ht="33" customHeight="1">
      <c r="A17" s="23" t="s">
        <v>29</v>
      </c>
      <c r="B17" s="21"/>
      <c r="C17" s="26" t="s">
        <v>33</v>
      </c>
      <c r="D17" s="21">
        <f>D7+D11</f>
        <v>240.13</v>
      </c>
      <c r="E17" s="58">
        <f>E7+E11</f>
        <v>240.13</v>
      </c>
      <c r="F17" s="21">
        <f aca="true" t="shared" si="1" ref="F17:P17">F7+F11</f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/>
      <c r="P17" s="21">
        <f t="shared" si="1"/>
        <v>0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8:253" ht="19.5" customHeight="1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7">
    <mergeCell ref="A2:P2"/>
    <mergeCell ref="A4:B4"/>
    <mergeCell ref="C4:P4"/>
    <mergeCell ref="A5:A6"/>
    <mergeCell ref="B5:B6"/>
    <mergeCell ref="C5:C6"/>
    <mergeCell ref="D5:P5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4" sqref="D14"/>
    </sheetView>
  </sheetViews>
  <sheetFormatPr defaultColWidth="6.875" defaultRowHeight="14.25"/>
  <cols>
    <col min="1" max="1" width="18.625" style="0" customWidth="1"/>
    <col min="2" max="2" width="13.875" style="0" customWidth="1"/>
    <col min="3" max="3" width="12.875" style="0" customWidth="1"/>
    <col min="4" max="4" width="19.75390625" style="0" customWidth="1"/>
    <col min="5" max="250" width="6.875" style="0" customWidth="1"/>
  </cols>
  <sheetData>
    <row r="1" ht="26.25" customHeight="1">
      <c r="A1" s="39"/>
    </row>
    <row r="2" spans="1:4" ht="59.25" customHeight="1">
      <c r="A2" s="64" t="s">
        <v>64</v>
      </c>
      <c r="B2" s="64"/>
      <c r="C2" s="64"/>
      <c r="D2" s="64"/>
    </row>
    <row r="3" spans="1:4" s="39" customFormat="1" ht="24" customHeight="1">
      <c r="A3" s="40"/>
      <c r="B3" s="41"/>
      <c r="C3" s="42"/>
      <c r="D3" s="48" t="s">
        <v>53</v>
      </c>
    </row>
    <row r="4" spans="1:4" s="39" customFormat="1" ht="38.25" customHeight="1">
      <c r="A4" s="43" t="s">
        <v>54</v>
      </c>
      <c r="B4" s="43" t="s">
        <v>65</v>
      </c>
      <c r="C4" s="43" t="s">
        <v>55</v>
      </c>
      <c r="D4" s="43" t="s">
        <v>56</v>
      </c>
    </row>
    <row r="5" spans="1:4" s="39" customFormat="1" ht="25.5" customHeight="1">
      <c r="A5" s="44" t="s">
        <v>57</v>
      </c>
      <c r="B5" s="45">
        <v>0</v>
      </c>
      <c r="C5" s="45">
        <v>0</v>
      </c>
      <c r="D5" s="49" t="e">
        <f>(B5-C5)/C5*100</f>
        <v>#DIV/0!</v>
      </c>
    </row>
    <row r="6" spans="1:4" s="39" customFormat="1" ht="25.5" customHeight="1">
      <c r="A6" s="44" t="s">
        <v>58</v>
      </c>
      <c r="B6" s="46">
        <v>0</v>
      </c>
      <c r="C6" s="46">
        <v>0</v>
      </c>
      <c r="D6" s="49" t="e">
        <f>(B6-C6)/C6*100</f>
        <v>#DIV/0!</v>
      </c>
    </row>
    <row r="7" spans="1:4" s="39" customFormat="1" ht="25.5" customHeight="1">
      <c r="A7" s="44" t="s">
        <v>59</v>
      </c>
      <c r="B7" s="46">
        <v>0</v>
      </c>
      <c r="C7" s="46">
        <v>0</v>
      </c>
      <c r="D7" s="49" t="e">
        <f>(B7-C7)/C7*100</f>
        <v>#DIV/0!</v>
      </c>
    </row>
    <row r="8" spans="1:4" s="39" customFormat="1" ht="25.5" customHeight="1">
      <c r="A8" s="44" t="s">
        <v>60</v>
      </c>
      <c r="B8" s="46">
        <v>0</v>
      </c>
      <c r="C8" s="46">
        <v>0</v>
      </c>
      <c r="D8" s="49" t="e">
        <f>(B8-C8)/C8*100</f>
        <v>#DIV/0!</v>
      </c>
    </row>
    <row r="9" spans="1:4" s="39" customFormat="1" ht="25.5" customHeight="1">
      <c r="A9" s="44" t="s">
        <v>61</v>
      </c>
      <c r="B9" s="46">
        <f>SUM(B5:B8)</f>
        <v>0</v>
      </c>
      <c r="C9" s="46">
        <f>SUM(C5:C8)</f>
        <v>0</v>
      </c>
      <c r="D9" s="49" t="e">
        <f>(B9-C9)/C9*100</f>
        <v>#DIV/0!</v>
      </c>
    </row>
    <row r="10" s="39" customFormat="1" ht="14.25">
      <c r="A10" s="39" t="s">
        <v>62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D9" sqref="D9"/>
    </sheetView>
  </sheetViews>
  <sheetFormatPr defaultColWidth="6.875" defaultRowHeight="14.25"/>
  <cols>
    <col min="1" max="1" width="5.25390625" style="2" customWidth="1"/>
    <col min="2" max="2" width="6.00390625" style="2" customWidth="1"/>
    <col min="3" max="3" width="6.375" style="2" customWidth="1"/>
    <col min="4" max="4" width="15.875" style="53" customWidth="1"/>
    <col min="5" max="5" width="7.75390625" style="2" customWidth="1"/>
    <col min="6" max="6" width="12.75390625" style="2" customWidth="1"/>
    <col min="7" max="8" width="14.00390625" style="2" customWidth="1"/>
    <col min="9" max="9" width="8.375" style="2" customWidth="1"/>
    <col min="10" max="16384" width="6.875" style="2" customWidth="1"/>
  </cols>
  <sheetData>
    <row r="1" spans="1:2" ht="18.75" customHeight="1">
      <c r="A1" s="35" t="s">
        <v>51</v>
      </c>
      <c r="B1" s="1"/>
    </row>
    <row r="2" spans="1:9" ht="45.75" customHeight="1">
      <c r="A2" s="65" t="s">
        <v>63</v>
      </c>
      <c r="B2" s="65"/>
      <c r="C2" s="65"/>
      <c r="D2" s="65"/>
      <c r="E2" s="65"/>
      <c r="F2" s="65"/>
      <c r="G2" s="65"/>
      <c r="H2" s="65"/>
      <c r="I2" s="65"/>
    </row>
    <row r="3" spans="2:9" ht="17.25" customHeight="1">
      <c r="B3" s="3"/>
      <c r="I3" s="4" t="s">
        <v>0</v>
      </c>
    </row>
    <row r="4" spans="1:9" ht="24.75" customHeight="1">
      <c r="A4" s="5" t="s">
        <v>1</v>
      </c>
      <c r="B4" s="6"/>
      <c r="C4" s="7"/>
      <c r="D4" s="72" t="s">
        <v>2</v>
      </c>
      <c r="E4" s="66" t="s">
        <v>3</v>
      </c>
      <c r="F4" s="8" t="s">
        <v>4</v>
      </c>
      <c r="G4" s="33"/>
      <c r="H4" s="9"/>
      <c r="I4" s="66" t="s">
        <v>5</v>
      </c>
    </row>
    <row r="5" spans="1:9" ht="23.25" customHeight="1">
      <c r="A5" s="67" t="s">
        <v>6</v>
      </c>
      <c r="B5" s="67" t="s">
        <v>7</v>
      </c>
      <c r="C5" s="68" t="s">
        <v>8</v>
      </c>
      <c r="D5" s="73"/>
      <c r="E5" s="66"/>
      <c r="F5" s="69" t="s">
        <v>45</v>
      </c>
      <c r="G5" s="71" t="s">
        <v>46</v>
      </c>
      <c r="H5" s="71" t="s">
        <v>9</v>
      </c>
      <c r="I5" s="66"/>
    </row>
    <row r="6" spans="1:9" ht="18" customHeight="1">
      <c r="A6" s="68"/>
      <c r="B6" s="68"/>
      <c r="C6" s="68"/>
      <c r="D6" s="73"/>
      <c r="E6" s="66"/>
      <c r="F6" s="70"/>
      <c r="G6" s="72"/>
      <c r="H6" s="72"/>
      <c r="I6" s="66"/>
    </row>
    <row r="7" spans="1:9" ht="23.25" customHeight="1">
      <c r="A7" s="10" t="s">
        <v>10</v>
      </c>
      <c r="B7" s="10" t="s">
        <v>10</v>
      </c>
      <c r="C7" s="28" t="s">
        <v>10</v>
      </c>
      <c r="D7" s="27" t="s">
        <v>10</v>
      </c>
      <c r="E7" s="11">
        <v>1</v>
      </c>
      <c r="F7" s="10">
        <v>2</v>
      </c>
      <c r="G7" s="10">
        <v>3</v>
      </c>
      <c r="H7" s="10">
        <v>4</v>
      </c>
      <c r="I7" s="10">
        <v>5</v>
      </c>
    </row>
    <row r="8" spans="1:9" s="3" customFormat="1" ht="24.75" customHeight="1">
      <c r="A8" s="24"/>
      <c r="B8" s="24"/>
      <c r="C8" s="29"/>
      <c r="D8" s="54"/>
      <c r="E8" s="25">
        <f>E9+E10+E11+E12+E13+E14</f>
        <v>240.13</v>
      </c>
      <c r="F8" s="25">
        <f>F9+F10+F11+F12+F13+F14</f>
        <v>119.12</v>
      </c>
      <c r="G8" s="25">
        <f>G9+G10+G11+G12+G13+G14</f>
        <v>9.82</v>
      </c>
      <c r="H8" s="25">
        <f>H9+H10+H11+H12+H13+H14</f>
        <v>11.33</v>
      </c>
      <c r="I8" s="25">
        <f>I9+I10+I11+I12+I13+I14</f>
        <v>99.86</v>
      </c>
    </row>
    <row r="9" spans="1:9" ht="24.75" customHeight="1">
      <c r="A9" s="50" t="s">
        <v>70</v>
      </c>
      <c r="B9" s="24" t="s">
        <v>69</v>
      </c>
      <c r="C9" s="29" t="s">
        <v>71</v>
      </c>
      <c r="D9" s="47" t="s">
        <v>68</v>
      </c>
      <c r="E9" s="25">
        <f>F9+G9+H9+I9</f>
        <v>126.42</v>
      </c>
      <c r="F9" s="25">
        <v>105.27</v>
      </c>
      <c r="G9" s="25">
        <v>9.82</v>
      </c>
      <c r="H9" s="25">
        <v>11.33</v>
      </c>
      <c r="I9" s="25"/>
    </row>
    <row r="10" spans="1:9" ht="24.75" customHeight="1">
      <c r="A10" s="24" t="s">
        <v>72</v>
      </c>
      <c r="B10" s="24" t="s">
        <v>73</v>
      </c>
      <c r="C10" s="29" t="s">
        <v>71</v>
      </c>
      <c r="D10" s="51" t="s">
        <v>76</v>
      </c>
      <c r="E10" s="25">
        <f>SUM(F10:I10)</f>
        <v>4.57</v>
      </c>
      <c r="F10" s="25">
        <v>4.57</v>
      </c>
      <c r="G10" s="25"/>
      <c r="H10" s="25"/>
      <c r="I10" s="25"/>
    </row>
    <row r="11" spans="1:9" ht="24.75" customHeight="1">
      <c r="A11" s="24" t="s">
        <v>74</v>
      </c>
      <c r="B11" s="24" t="s">
        <v>75</v>
      </c>
      <c r="C11" s="29" t="s">
        <v>71</v>
      </c>
      <c r="D11" s="51" t="s">
        <v>77</v>
      </c>
      <c r="E11" s="25">
        <f>SUM(F11:I11)</f>
        <v>9.28</v>
      </c>
      <c r="F11" s="25">
        <v>9.28</v>
      </c>
      <c r="G11" s="25"/>
      <c r="H11" s="25"/>
      <c r="I11" s="25"/>
    </row>
    <row r="12" spans="1:9" ht="24.75" customHeight="1">
      <c r="A12" s="24" t="s">
        <v>70</v>
      </c>
      <c r="B12" s="24" t="s">
        <v>69</v>
      </c>
      <c r="C12" s="29" t="s">
        <v>75</v>
      </c>
      <c r="D12" s="52" t="s">
        <v>78</v>
      </c>
      <c r="E12" s="25">
        <f>SUM(F12:I12)</f>
        <v>18.16</v>
      </c>
      <c r="F12" s="25"/>
      <c r="G12" s="25"/>
      <c r="H12" s="25"/>
      <c r="I12" s="25">
        <v>18.16</v>
      </c>
    </row>
    <row r="13" spans="1:9" ht="24.75" customHeight="1">
      <c r="A13" s="24" t="s">
        <v>70</v>
      </c>
      <c r="B13" s="24" t="s">
        <v>69</v>
      </c>
      <c r="C13" s="29" t="s">
        <v>79</v>
      </c>
      <c r="D13" s="52" t="s">
        <v>80</v>
      </c>
      <c r="E13" s="25">
        <f>SUM(F13:I13)</f>
        <v>40</v>
      </c>
      <c r="F13" s="25"/>
      <c r="G13" s="25"/>
      <c r="H13" s="25"/>
      <c r="I13" s="25">
        <v>40</v>
      </c>
    </row>
    <row r="14" spans="1:9" ht="24.75" customHeight="1">
      <c r="A14" s="24" t="s">
        <v>70</v>
      </c>
      <c r="B14" s="24" t="s">
        <v>81</v>
      </c>
      <c r="C14" s="29" t="s">
        <v>82</v>
      </c>
      <c r="D14" s="52" t="s">
        <v>83</v>
      </c>
      <c r="E14" s="25">
        <f>SUM(F14:I14)</f>
        <v>41.7</v>
      </c>
      <c r="F14" s="25"/>
      <c r="G14" s="25"/>
      <c r="H14" s="25"/>
      <c r="I14" s="25">
        <v>41.7</v>
      </c>
    </row>
    <row r="15" spans="1:9" ht="9.75" customHeight="1">
      <c r="A15"/>
      <c r="B15"/>
      <c r="I15" s="3"/>
    </row>
  </sheetData>
  <sheetProtection formatCells="0" formatColumns="0" formatRows="0"/>
  <mergeCells count="10">
    <mergeCell ref="A2:I2"/>
    <mergeCell ref="I4:I6"/>
    <mergeCell ref="A5:A6"/>
    <mergeCell ref="C5:C6"/>
    <mergeCell ref="F5:F6"/>
    <mergeCell ref="E4:E6"/>
    <mergeCell ref="H5:H6"/>
    <mergeCell ref="D4:D6"/>
    <mergeCell ref="B5:B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hp</cp:lastModifiedBy>
  <cp:lastPrinted>2014-06-06T03:08:59Z</cp:lastPrinted>
  <dcterms:created xsi:type="dcterms:W3CDTF">2013-12-27T04:14:59Z</dcterms:created>
  <dcterms:modified xsi:type="dcterms:W3CDTF">2016-07-29T09:44:50Z</dcterms:modified>
  <cp:category/>
  <cp:version/>
  <cp:contentType/>
  <cp:contentStatus/>
</cp:coreProperties>
</file>