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总表" sheetId="1" r:id="rId1"/>
    <sheet name="明细表" sheetId="2" r:id="rId2"/>
    <sheet name="三公" sheetId="3" r:id="rId3"/>
  </sheets>
  <definedNames/>
  <calcPr fullCalcOnLoad="1"/>
</workbook>
</file>

<file path=xl/sharedStrings.xml><?xml version="1.0" encoding="utf-8"?>
<sst xmlns="http://schemas.openxmlformats.org/spreadsheetml/2006/main" count="88" uniqueCount="76">
  <si>
    <t>部门2016年收支预算总表</t>
  </si>
  <si>
    <t>单位名称：洛阳高新技术产业开发区机关工会委员会</t>
  </si>
  <si>
    <t>单位：万元</t>
  </si>
  <si>
    <t>收         入</t>
  </si>
  <si>
    <t>支            出</t>
  </si>
  <si>
    <t>项     目</t>
  </si>
  <si>
    <t>金　额</t>
  </si>
  <si>
    <t>项      目</t>
  </si>
  <si>
    <t>2015年预算</t>
  </si>
  <si>
    <t>合计</t>
  </si>
  <si>
    <t>财政一般拨款</t>
  </si>
  <si>
    <t>缴入国库的行政事业性收费</t>
  </si>
  <si>
    <t>国有资源（资产）有偿使用收入</t>
  </si>
  <si>
    <t>专项收入</t>
  </si>
  <si>
    <t>政府性基   金收入</t>
  </si>
  <si>
    <t>教育收费</t>
  </si>
  <si>
    <t>代管资金</t>
  </si>
  <si>
    <t>一般性转  移支付</t>
  </si>
  <si>
    <t>专项转移   支付</t>
  </si>
  <si>
    <t>单位间转       移收入</t>
  </si>
  <si>
    <t>部门结余结转资金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</si>
  <si>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</si>
  <si>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</si>
  <si>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</si>
  <si>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</si>
  <si>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</si>
  <si>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</si>
  <si>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</si>
  <si>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四、专项收入</t>
  </si>
  <si>
    <t>3、对个人和家庭的补助</t>
  </si>
  <si>
    <t>五、 政府性基金收入</t>
  </si>
  <si>
    <t>二、项目支出</t>
  </si>
  <si>
    <t>六、财政专户收入</t>
  </si>
  <si>
    <t>1、基本建设支出</t>
  </si>
  <si>
    <t>六、上级提前告知转移支付</t>
  </si>
  <si>
    <t>2、生产建设和事业发展专项支出</t>
  </si>
  <si>
    <t>七、单位间转移收入</t>
  </si>
  <si>
    <t>3、其他支出</t>
  </si>
  <si>
    <t>八、其他收入</t>
  </si>
  <si>
    <t>九、部门结余结转资金</t>
  </si>
  <si>
    <t>本  年  收  入  合  计</t>
  </si>
  <si>
    <t>本  年  支  出  合  计</t>
  </si>
  <si>
    <t>部门2016年财政拨款明细表</t>
  </si>
  <si>
    <t>功能科目</t>
  </si>
  <si>
    <t>功能科目名称</t>
  </si>
  <si>
    <t>预算项目   （项目名称）</t>
  </si>
  <si>
    <t>金额</t>
  </si>
  <si>
    <t>基本支出</t>
  </si>
  <si>
    <t>项目支出</t>
  </si>
  <si>
    <t>工资福利支出</t>
  </si>
  <si>
    <t>商品和服务  支出</t>
  </si>
  <si>
    <t>对个人和家庭的补助支出</t>
  </si>
  <si>
    <t>2012902</t>
  </si>
  <si>
    <t>行政运行（群众团体）</t>
  </si>
  <si>
    <t>公用经费</t>
  </si>
  <si>
    <t>2012999</t>
  </si>
  <si>
    <t>其他群众团体事务支出</t>
  </si>
  <si>
    <t>福利费</t>
  </si>
  <si>
    <t>取暖费</t>
  </si>
  <si>
    <t>基本支出小计</t>
  </si>
  <si>
    <t>上解上级工会经费</t>
  </si>
  <si>
    <t>上级帮扶资金区级配套</t>
  </si>
  <si>
    <t>工会经费</t>
  </si>
  <si>
    <t>项目支出小计</t>
  </si>
  <si>
    <t>支出合计</t>
  </si>
  <si>
    <t>高新区财政局2016年财政拨款“三公”经费预算表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</si>
  <si>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</si>
  <si>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</si>
  <si>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</si>
  <si>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</si>
  <si>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</si>
  <si>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</si>
  <si>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</si>
  <si>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</si>
  <si>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小计</t>
  </si>
  <si>
    <t>注：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</si>
</sst>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_ "/>
    <numFmt numFmtId="178" formatCode="0.00_ "/>
    <numFmt numFmtId="179" formatCode="00"/>
    <numFmt numFmtId="180" formatCode="0000"/>
    <numFmt numFmtId="181" formatCode="* #,##0.00;* \-#,##0.00;* &quot;&quot;??;@"/>
    <numFmt numFmtId="182" formatCode="#,##0.0_);[Red]\(#,##0.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76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 applyProtection="1">
      <alignment horizontal="center" vertical="center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178" fontId="5" fillId="0" borderId="0" xfId="0" applyNumberFormat="1" applyFont="1" applyFill="1" applyAlignment="1" applyProtection="1">
      <alignment horizontal="left" vertical="center" wrapText="1"/>
      <protection/>
    </xf>
    <xf numFmtId="178" fontId="5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178" fontId="2" fillId="0" borderId="0" xfId="0" applyNumberFormat="1" applyFont="1" applyFill="1" applyAlignment="1" applyProtection="1">
      <alignment horizontal="center" vertical="center"/>
      <protection/>
    </xf>
    <xf numFmtId="178" fontId="5" fillId="0" borderId="10" xfId="0" applyNumberFormat="1" applyFont="1" applyFill="1" applyBorder="1" applyAlignment="1" applyProtection="1">
      <alignment horizontal="left" wrapText="1"/>
      <protection/>
    </xf>
    <xf numFmtId="178" fontId="5" fillId="0" borderId="10" xfId="0" applyNumberFormat="1" applyFont="1" applyFill="1" applyBorder="1" applyAlignment="1" applyProtection="1">
      <alignment wrapText="1"/>
      <protection/>
    </xf>
    <xf numFmtId="178" fontId="5" fillId="0" borderId="10" xfId="0" applyNumberFormat="1" applyFont="1" applyFill="1" applyBorder="1" applyAlignment="1" applyProtection="1">
      <alignment horizontal="right" wrapText="1"/>
      <protection/>
    </xf>
    <xf numFmtId="178" fontId="5" fillId="0" borderId="11" xfId="0" applyNumberFormat="1" applyFont="1" applyFill="1" applyBorder="1" applyAlignment="1" applyProtection="1">
      <alignment horizontal="center" wrapText="1"/>
      <protection/>
    </xf>
    <xf numFmtId="178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178" fontId="5" fillId="0" borderId="11" xfId="0" applyNumberFormat="1" applyFont="1" applyFill="1" applyBorder="1" applyAlignment="1" applyProtection="1">
      <alignment horizontal="center"/>
      <protection/>
    </xf>
    <xf numFmtId="178" fontId="5" fillId="0" borderId="1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 applyProtection="1">
      <alignment horizontal="center"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178" fontId="5" fillId="0" borderId="11" xfId="0" applyNumberFormat="1" applyFont="1" applyFill="1" applyBorder="1" applyAlignment="1" applyProtection="1">
      <alignment wrapText="1"/>
      <protection/>
    </xf>
    <xf numFmtId="178" fontId="5" fillId="0" borderId="11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9" fontId="0" fillId="0" borderId="0" xfId="25" applyFont="1" applyAlignment="1">
      <alignment/>
    </xf>
    <xf numFmtId="181" fontId="0" fillId="0" borderId="0" xfId="0" applyNumberFormat="1" applyFont="1" applyFill="1" applyAlignment="1" applyProtection="1">
      <alignment vertical="center" wrapText="1"/>
      <protection/>
    </xf>
    <xf numFmtId="9" fontId="5" fillId="0" borderId="0" xfId="25" applyFont="1" applyFill="1" applyAlignment="1" applyProtection="1">
      <alignment horizontal="right" vertical="center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182" fontId="5" fillId="0" borderId="0" xfId="0" applyNumberFormat="1" applyFont="1" applyFill="1" applyAlignment="1" applyProtection="1">
      <alignment horizontal="right" vertical="center"/>
      <protection/>
    </xf>
    <xf numFmtId="182" fontId="5" fillId="0" borderId="0" xfId="0" applyNumberFormat="1" applyFont="1" applyFill="1" applyAlignment="1" applyProtection="1">
      <alignment vertical="center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78" fontId="5" fillId="0" borderId="10" xfId="0" applyNumberFormat="1" applyFont="1" applyFill="1" applyBorder="1" applyAlignment="1">
      <alignment horizontal="left" wrapText="1"/>
    </xf>
    <xf numFmtId="178" fontId="5" fillId="0" borderId="0" xfId="0" applyNumberFormat="1" applyFont="1" applyFill="1" applyAlignment="1" applyProtection="1">
      <alignment wrapText="1"/>
      <protection/>
    </xf>
    <xf numFmtId="178" fontId="5" fillId="0" borderId="11" xfId="0" applyNumberFormat="1" applyFont="1" applyFill="1" applyBorder="1" applyAlignment="1" applyProtection="1">
      <alignment horizontal="centerContinuous" wrapText="1"/>
      <protection/>
    </xf>
    <xf numFmtId="9" fontId="5" fillId="0" borderId="11" xfId="25" applyFont="1" applyFill="1" applyBorder="1" applyAlignment="1" applyProtection="1">
      <alignment horizontal="centerContinuous" wrapText="1"/>
      <protection/>
    </xf>
    <xf numFmtId="178" fontId="5" fillId="0" borderId="13" xfId="0" applyNumberFormat="1" applyFont="1" applyFill="1" applyBorder="1" applyAlignment="1" applyProtection="1">
      <alignment horizontal="center" wrapText="1"/>
      <protection/>
    </xf>
    <xf numFmtId="178" fontId="5" fillId="0" borderId="15" xfId="0" applyNumberFormat="1" applyFont="1" applyFill="1" applyBorder="1" applyAlignment="1" applyProtection="1">
      <alignment horizontal="center" wrapText="1"/>
      <protection/>
    </xf>
    <xf numFmtId="9" fontId="5" fillId="0" borderId="11" xfId="25" applyFont="1" applyFill="1" applyBorder="1" applyAlignment="1" applyProtection="1">
      <alignment horizontal="center" wrapText="1"/>
      <protection/>
    </xf>
    <xf numFmtId="9" fontId="5" fillId="0" borderId="16" xfId="25" applyFont="1" applyFill="1" applyBorder="1" applyAlignment="1">
      <alignment horizontal="center" wrapText="1"/>
    </xf>
    <xf numFmtId="178" fontId="5" fillId="0" borderId="16" xfId="0" applyNumberFormat="1" applyFont="1" applyFill="1" applyBorder="1" applyAlignment="1" applyProtection="1">
      <alignment horizontal="center" wrapText="1"/>
      <protection/>
    </xf>
    <xf numFmtId="178" fontId="5" fillId="0" borderId="16" xfId="0" applyNumberFormat="1" applyFont="1" applyFill="1" applyBorder="1" applyAlignment="1">
      <alignment horizontal="center" wrapText="1"/>
    </xf>
    <xf numFmtId="178" fontId="5" fillId="0" borderId="13" xfId="0" applyNumberFormat="1" applyFont="1" applyFill="1" applyBorder="1" applyAlignment="1" applyProtection="1">
      <alignment wrapText="1"/>
      <protection/>
    </xf>
    <xf numFmtId="178" fontId="5" fillId="0" borderId="11" xfId="25" applyNumberFormat="1" applyFont="1" applyBorder="1" applyAlignment="1">
      <alignment horizontal="center" wrapText="1"/>
    </xf>
    <xf numFmtId="178" fontId="5" fillId="0" borderId="15" xfId="0" applyNumberFormat="1" applyFont="1" applyFill="1" applyBorder="1" applyAlignment="1" applyProtection="1">
      <alignment wrapText="1"/>
      <protection/>
    </xf>
    <xf numFmtId="178" fontId="5" fillId="0" borderId="11" xfId="0" applyNumberFormat="1" applyFont="1" applyBorder="1" applyAlignment="1">
      <alignment horizontal="center" wrapText="1"/>
    </xf>
    <xf numFmtId="178" fontId="5" fillId="0" borderId="14" xfId="0" applyNumberFormat="1" applyFont="1" applyFill="1" applyBorder="1" applyAlignment="1" applyProtection="1">
      <alignment horizontal="right" wrapText="1"/>
      <protection/>
    </xf>
    <xf numFmtId="178" fontId="5" fillId="0" borderId="11" xfId="0" applyNumberFormat="1" applyFont="1" applyFill="1" applyBorder="1" applyAlignment="1" applyProtection="1">
      <alignment horizontal="right" wrapText="1"/>
      <protection/>
    </xf>
    <xf numFmtId="178" fontId="5" fillId="0" borderId="13" xfId="0" applyNumberFormat="1" applyFont="1" applyFill="1" applyBorder="1" applyAlignment="1">
      <alignment wrapText="1"/>
    </xf>
    <xf numFmtId="178" fontId="5" fillId="0" borderId="15" xfId="0" applyNumberFormat="1" applyFont="1" applyFill="1" applyBorder="1" applyAlignment="1">
      <alignment horizontal="left" wrapText="1"/>
    </xf>
    <xf numFmtId="178" fontId="5" fillId="33" borderId="13" xfId="0" applyNumberFormat="1" applyFont="1" applyFill="1" applyBorder="1" applyAlignment="1">
      <alignment wrapText="1"/>
    </xf>
    <xf numFmtId="178" fontId="5" fillId="0" borderId="14" xfId="0" applyNumberFormat="1" applyFont="1" applyFill="1" applyBorder="1" applyAlignment="1" applyProtection="1">
      <alignment wrapText="1"/>
      <protection/>
    </xf>
    <xf numFmtId="178" fontId="5" fillId="0" borderId="15" xfId="0" applyNumberFormat="1" applyFont="1" applyFill="1" applyBorder="1" applyAlignment="1">
      <alignment wrapText="1"/>
    </xf>
    <xf numFmtId="178" fontId="5" fillId="0" borderId="13" xfId="0" applyNumberFormat="1" applyFont="1" applyBorder="1" applyAlignment="1">
      <alignment wrapText="1"/>
    </xf>
    <xf numFmtId="181" fontId="5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9" fontId="0" fillId="0" borderId="0" xfId="25" applyFont="1" applyFill="1" applyAlignment="1">
      <alignment/>
    </xf>
    <xf numFmtId="0" fontId="0" fillId="0" borderId="0" xfId="0" applyAlignment="1">
      <alignment horizontal="right"/>
    </xf>
    <xf numFmtId="178" fontId="5" fillId="0" borderId="14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K11" sqref="K11"/>
    </sheetView>
  </sheetViews>
  <sheetFormatPr defaultColWidth="6.875" defaultRowHeight="24.75" customHeight="1"/>
  <cols>
    <col min="1" max="1" width="25.625" style="0" customWidth="1"/>
    <col min="2" max="2" width="8.625" style="36" customWidth="1"/>
    <col min="3" max="3" width="25.625" style="0" customWidth="1"/>
    <col min="4" max="16" width="8.625" style="0" customWidth="1"/>
  </cols>
  <sheetData>
    <row r="1" spans="1:16" ht="24.75" customHeight="1">
      <c r="A1" s="37"/>
      <c r="B1" s="38"/>
      <c r="C1" s="39"/>
      <c r="D1" s="40"/>
      <c r="E1" s="41"/>
      <c r="F1" s="41"/>
      <c r="G1" s="41"/>
      <c r="H1" s="41"/>
      <c r="I1" s="41"/>
      <c r="J1" s="41"/>
      <c r="K1" s="41"/>
      <c r="L1" s="41"/>
      <c r="M1" s="41"/>
      <c r="N1" s="40"/>
      <c r="O1" s="40"/>
      <c r="P1" s="68"/>
    </row>
    <row r="2" spans="1:16" ht="24.7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35" customFormat="1" ht="24.75" customHeight="1">
      <c r="A3" s="43" t="s">
        <v>1</v>
      </c>
      <c r="B3" s="43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4" t="s">
        <v>2</v>
      </c>
      <c r="P3" s="24"/>
    </row>
    <row r="4" spans="1:16" s="35" customFormat="1" ht="24.75" customHeight="1">
      <c r="A4" s="45" t="s">
        <v>3</v>
      </c>
      <c r="B4" s="46"/>
      <c r="C4" s="47" t="s">
        <v>4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69"/>
    </row>
    <row r="5" spans="1:16" s="35" customFormat="1" ht="24.75" customHeight="1">
      <c r="A5" s="25" t="s">
        <v>5</v>
      </c>
      <c r="B5" s="49" t="s">
        <v>6</v>
      </c>
      <c r="C5" s="25" t="s">
        <v>7</v>
      </c>
      <c r="D5" s="47" t="s">
        <v>8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69"/>
    </row>
    <row r="6" spans="1:16" s="35" customFormat="1" ht="49.5" customHeight="1">
      <c r="A6" s="26"/>
      <c r="B6" s="50"/>
      <c r="C6" s="26"/>
      <c r="D6" s="51" t="s">
        <v>9</v>
      </c>
      <c r="E6" s="52" t="s">
        <v>10</v>
      </c>
      <c r="F6" s="26" t="s">
        <v>11</v>
      </c>
      <c r="G6" s="26" t="s">
        <v>12</v>
      </c>
      <c r="H6" s="26" t="s">
        <v>13</v>
      </c>
      <c r="I6" s="26" t="s">
        <v>14</v>
      </c>
      <c r="J6" s="26" t="s">
        <v>15</v>
      </c>
      <c r="K6" s="26" t="s">
        <v>16</v>
      </c>
      <c r="L6" s="25" t="s">
        <v>17</v>
      </c>
      <c r="M6" s="25" t="s">
        <v>18</v>
      </c>
      <c r="N6" s="26" t="s">
        <v>19</v>
      </c>
      <c r="O6" s="26" t="s">
        <v>20</v>
      </c>
      <c r="P6" s="26" t="s">
        <v>21</v>
      </c>
    </row>
    <row r="7" spans="1:17" s="35" customFormat="1" ht="24.75" customHeight="1">
      <c r="A7" s="53" t="s">
        <v>22</v>
      </c>
      <c r="B7" s="54">
        <v>263.5</v>
      </c>
      <c r="C7" s="55" t="s">
        <v>23</v>
      </c>
      <c r="D7" s="56">
        <f aca="true" t="shared" si="0" ref="D7:D11">E7</f>
        <v>1.5</v>
      </c>
      <c r="E7" s="56">
        <f>E8+E9+E10</f>
        <v>1.5</v>
      </c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13"/>
    </row>
    <row r="8" spans="1:17" s="35" customFormat="1" ht="24.75" customHeight="1">
      <c r="A8" s="59" t="s">
        <v>24</v>
      </c>
      <c r="B8" s="54"/>
      <c r="C8" s="60" t="s">
        <v>25</v>
      </c>
      <c r="D8" s="56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13"/>
    </row>
    <row r="9" spans="1:17" s="35" customFormat="1" ht="24.75" customHeight="1">
      <c r="A9" s="59" t="s">
        <v>26</v>
      </c>
      <c r="B9" s="54"/>
      <c r="C9" s="55" t="s">
        <v>27</v>
      </c>
      <c r="D9" s="56">
        <f t="shared" si="0"/>
        <v>1.5</v>
      </c>
      <c r="E9" s="56">
        <f>'明细表'!F9</f>
        <v>1.5</v>
      </c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13"/>
    </row>
    <row r="10" spans="1:20" s="35" customFormat="1" ht="24.75" customHeight="1">
      <c r="A10" s="61" t="s">
        <v>28</v>
      </c>
      <c r="B10" s="54"/>
      <c r="C10" s="55" t="s">
        <v>29</v>
      </c>
      <c r="D10" s="56"/>
      <c r="E10" s="56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13"/>
      <c r="R10" s="13"/>
      <c r="S10" s="13"/>
      <c r="T10" s="13"/>
    </row>
    <row r="11" spans="1:20" s="35" customFormat="1" ht="24.75" customHeight="1">
      <c r="A11" s="59" t="s">
        <v>30</v>
      </c>
      <c r="B11" s="54"/>
      <c r="C11" s="55" t="s">
        <v>31</v>
      </c>
      <c r="D11" s="56">
        <f t="shared" si="0"/>
        <v>106.58</v>
      </c>
      <c r="E11" s="56">
        <f>E12+E13+E14</f>
        <v>106.58</v>
      </c>
      <c r="F11" s="6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13"/>
      <c r="R11" s="13"/>
      <c r="S11" s="13"/>
      <c r="T11" s="13"/>
    </row>
    <row r="12" spans="1:16" s="35" customFormat="1" ht="24.75" customHeight="1">
      <c r="A12" s="59" t="s">
        <v>32</v>
      </c>
      <c r="B12" s="54"/>
      <c r="C12" s="55" t="s">
        <v>33</v>
      </c>
      <c r="D12" s="56"/>
      <c r="E12" s="56"/>
      <c r="F12" s="62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7" s="35" customFormat="1" ht="24.75" customHeight="1">
      <c r="A13" s="59" t="s">
        <v>34</v>
      </c>
      <c r="B13" s="54"/>
      <c r="C13" s="55" t="s">
        <v>35</v>
      </c>
      <c r="D13" s="56">
        <f>E13</f>
        <v>106.58</v>
      </c>
      <c r="E13" s="56">
        <f>'明细表'!H14</f>
        <v>106.58</v>
      </c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13"/>
    </row>
    <row r="14" spans="1:17" s="35" customFormat="1" ht="24.75" customHeight="1">
      <c r="A14" s="53" t="s">
        <v>36</v>
      </c>
      <c r="B14" s="54"/>
      <c r="C14" s="55" t="s">
        <v>37</v>
      </c>
      <c r="D14" s="56"/>
      <c r="E14" s="56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13"/>
    </row>
    <row r="15" spans="1:16" s="35" customFormat="1" ht="24.75" customHeight="1">
      <c r="A15" s="53" t="s">
        <v>38</v>
      </c>
      <c r="B15" s="54"/>
      <c r="C15" s="63"/>
      <c r="D15" s="56"/>
      <c r="E15" s="56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6" s="35" customFormat="1" ht="24.75" customHeight="1">
      <c r="A16" s="64" t="s">
        <v>39</v>
      </c>
      <c r="B16" s="54"/>
      <c r="C16" s="55"/>
      <c r="D16" s="56"/>
      <c r="E16" s="56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s="35" customFormat="1" ht="24.75" customHeight="1">
      <c r="A17" s="53"/>
      <c r="B17" s="54"/>
      <c r="C17" s="63"/>
      <c r="D17" s="56"/>
      <c r="E17" s="56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s="35" customFormat="1" ht="24.75" customHeight="1">
      <c r="A18" s="47" t="s">
        <v>40</v>
      </c>
      <c r="B18" s="54">
        <v>263.5</v>
      </c>
      <c r="C18" s="48" t="s">
        <v>41</v>
      </c>
      <c r="D18" s="56">
        <f>E18</f>
        <v>108.08</v>
      </c>
      <c r="E18" s="56">
        <f>E7+E13</f>
        <v>108.08</v>
      </c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ht="24.75" customHeight="1">
      <c r="A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P19" s="66"/>
    </row>
    <row r="20" spans="6:16" ht="24.75" customHeight="1">
      <c r="F20" s="66"/>
      <c r="G20" s="66"/>
      <c r="H20" s="66"/>
      <c r="I20" s="66"/>
      <c r="J20" s="66"/>
      <c r="K20" s="66"/>
      <c r="P20" s="66"/>
    </row>
    <row r="21" spans="6:16" ht="24.75" customHeight="1">
      <c r="F21" s="66"/>
      <c r="G21" s="66"/>
      <c r="H21" s="66"/>
      <c r="P21" s="66"/>
    </row>
    <row r="24" spans="2:16" ht="24.75" customHeight="1">
      <c r="B24" s="67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8" ht="24.75" customHeight="1">
      <c r="E28" s="66"/>
    </row>
  </sheetData>
  <sheetProtection/>
  <mergeCells count="8">
    <mergeCell ref="A2:P2"/>
    <mergeCell ref="A3:C3"/>
    <mergeCell ref="O3:P3"/>
    <mergeCell ref="C4:P4"/>
    <mergeCell ref="D5:P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6" sqref="D6:H14"/>
    </sheetView>
  </sheetViews>
  <sheetFormatPr defaultColWidth="6.875" defaultRowHeight="24.75" customHeight="1"/>
  <cols>
    <col min="1" max="1" width="10.625" style="14" customWidth="1"/>
    <col min="2" max="3" width="20.625" style="14" customWidth="1"/>
    <col min="4" max="8" width="10.625" style="15" customWidth="1"/>
    <col min="9" max="16384" width="6.875" style="14" customWidth="1"/>
  </cols>
  <sheetData>
    <row r="1" spans="1:8" s="13" customFormat="1" ht="24.75" customHeight="1">
      <c r="A1" s="16"/>
      <c r="B1" s="16"/>
      <c r="C1" s="17"/>
      <c r="D1" s="18"/>
      <c r="E1" s="19"/>
      <c r="F1" s="19"/>
      <c r="G1" s="19"/>
      <c r="H1" s="19"/>
    </row>
    <row r="2" spans="1:8" s="13" customFormat="1" ht="24.75" customHeight="1">
      <c r="A2" s="20" t="s">
        <v>42</v>
      </c>
      <c r="B2" s="20"/>
      <c r="C2" s="20"/>
      <c r="D2" s="21"/>
      <c r="E2" s="21"/>
      <c r="F2" s="21"/>
      <c r="G2" s="21"/>
      <c r="H2" s="21"/>
    </row>
    <row r="3" spans="1:8" s="13" customFormat="1" ht="24.75" customHeight="1">
      <c r="A3" s="22" t="s">
        <v>1</v>
      </c>
      <c r="B3" s="22"/>
      <c r="C3" s="22"/>
      <c r="D3" s="22"/>
      <c r="E3" s="23"/>
      <c r="F3" s="23"/>
      <c r="G3" s="24" t="s">
        <v>2</v>
      </c>
      <c r="H3" s="24"/>
    </row>
    <row r="4" spans="1:8" s="13" customFormat="1" ht="24.75" customHeight="1">
      <c r="A4" s="25" t="s">
        <v>43</v>
      </c>
      <c r="B4" s="25" t="s">
        <v>44</v>
      </c>
      <c r="C4" s="25" t="s">
        <v>45</v>
      </c>
      <c r="D4" s="25" t="s">
        <v>46</v>
      </c>
      <c r="E4" s="25" t="s">
        <v>47</v>
      </c>
      <c r="F4" s="25"/>
      <c r="G4" s="25"/>
      <c r="H4" s="26" t="s">
        <v>48</v>
      </c>
    </row>
    <row r="5" spans="1:8" s="13" customFormat="1" ht="24.75" customHeight="1">
      <c r="A5" s="25"/>
      <c r="B5" s="25"/>
      <c r="C5" s="25"/>
      <c r="D5" s="25"/>
      <c r="E5" s="25" t="s">
        <v>49</v>
      </c>
      <c r="F5" s="25" t="s">
        <v>50</v>
      </c>
      <c r="G5" s="25" t="s">
        <v>51</v>
      </c>
      <c r="H5" s="26"/>
    </row>
    <row r="6" spans="1:8" ht="24.75" customHeight="1">
      <c r="A6" s="27" t="s">
        <v>52</v>
      </c>
      <c r="B6" s="28" t="s">
        <v>53</v>
      </c>
      <c r="C6" s="27" t="s">
        <v>54</v>
      </c>
      <c r="D6" s="29">
        <f>E6+F6+H6</f>
        <v>1.5</v>
      </c>
      <c r="E6" s="30"/>
      <c r="F6" s="30">
        <v>1.5</v>
      </c>
      <c r="G6" s="30"/>
      <c r="H6" s="30"/>
    </row>
    <row r="7" spans="1:8" ht="24.75" customHeight="1">
      <c r="A7" s="27" t="s">
        <v>55</v>
      </c>
      <c r="B7" s="28" t="s">
        <v>56</v>
      </c>
      <c r="C7" s="27" t="s">
        <v>57</v>
      </c>
      <c r="D7" s="29"/>
      <c r="E7" s="30"/>
      <c r="F7" s="30"/>
      <c r="G7" s="30"/>
      <c r="H7" s="30"/>
    </row>
    <row r="8" spans="1:8" ht="24.75" customHeight="1">
      <c r="A8" s="27" t="s">
        <v>55</v>
      </c>
      <c r="B8" s="28" t="s">
        <v>56</v>
      </c>
      <c r="C8" s="27" t="s">
        <v>58</v>
      </c>
      <c r="D8" s="29"/>
      <c r="E8" s="30"/>
      <c r="F8" s="30"/>
      <c r="G8" s="30"/>
      <c r="H8" s="29"/>
    </row>
    <row r="9" spans="1:8" ht="24.75" customHeight="1">
      <c r="A9" s="31" t="s">
        <v>59</v>
      </c>
      <c r="B9" s="32"/>
      <c r="C9" s="27"/>
      <c r="D9" s="29">
        <f aca="true" t="shared" si="0" ref="D9:G9">SUM(D6:D8)</f>
        <v>1.5</v>
      </c>
      <c r="E9" s="29">
        <f t="shared" si="0"/>
        <v>0</v>
      </c>
      <c r="F9" s="29">
        <f t="shared" si="0"/>
        <v>1.5</v>
      </c>
      <c r="G9" s="29"/>
      <c r="H9" s="30"/>
    </row>
    <row r="10" spans="1:8" s="13" customFormat="1" ht="24.75" customHeight="1">
      <c r="A10" s="27" t="s">
        <v>55</v>
      </c>
      <c r="B10" s="28" t="s">
        <v>56</v>
      </c>
      <c r="C10" s="27" t="s">
        <v>60</v>
      </c>
      <c r="D10" s="29">
        <f aca="true" t="shared" si="1" ref="D7:D11">E10+F10+G10+H10</f>
        <v>8.5</v>
      </c>
      <c r="E10" s="30"/>
      <c r="F10" s="30"/>
      <c r="G10" s="30"/>
      <c r="H10" s="29">
        <v>8.5</v>
      </c>
    </row>
    <row r="11" spans="1:8" ht="24.75" customHeight="1">
      <c r="A11" s="27" t="s">
        <v>55</v>
      </c>
      <c r="B11" s="28" t="s">
        <v>56</v>
      </c>
      <c r="C11" s="27" t="s">
        <v>61</v>
      </c>
      <c r="D11" s="29">
        <f t="shared" si="1"/>
        <v>6</v>
      </c>
      <c r="E11" s="30"/>
      <c r="F11" s="30"/>
      <c r="G11" s="30"/>
      <c r="H11" s="29">
        <v>6</v>
      </c>
    </row>
    <row r="12" spans="1:8" ht="24.75" customHeight="1">
      <c r="A12" s="27" t="s">
        <v>55</v>
      </c>
      <c r="B12" s="28" t="s">
        <v>56</v>
      </c>
      <c r="C12" s="27" t="s">
        <v>62</v>
      </c>
      <c r="D12" s="29">
        <f>H12</f>
        <v>92.08</v>
      </c>
      <c r="E12" s="30"/>
      <c r="F12" s="30"/>
      <c r="G12" s="30"/>
      <c r="H12" s="29">
        <v>92.08</v>
      </c>
    </row>
    <row r="13" spans="1:8" s="13" customFormat="1" ht="24.75" customHeight="1">
      <c r="A13" s="25" t="s">
        <v>63</v>
      </c>
      <c r="B13" s="25"/>
      <c r="C13" s="33"/>
      <c r="D13" s="25">
        <f aca="true" t="shared" si="2" ref="D13:H13">SUM(D10:D12)</f>
        <v>106.58</v>
      </c>
      <c r="E13" s="25"/>
      <c r="F13" s="25"/>
      <c r="G13" s="25"/>
      <c r="H13" s="25">
        <f t="shared" si="2"/>
        <v>106.58</v>
      </c>
    </row>
    <row r="14" spans="1:8" s="13" customFormat="1" ht="24.75" customHeight="1">
      <c r="A14" s="26" t="s">
        <v>64</v>
      </c>
      <c r="B14" s="26"/>
      <c r="C14" s="34"/>
      <c r="D14" s="26">
        <f aca="true" t="shared" si="3" ref="D14:H14">D9+D13</f>
        <v>108.08</v>
      </c>
      <c r="E14" s="26"/>
      <c r="F14" s="26">
        <f t="shared" si="3"/>
        <v>1.5</v>
      </c>
      <c r="G14" s="26"/>
      <c r="H14" s="26">
        <f t="shared" si="3"/>
        <v>106.58</v>
      </c>
    </row>
  </sheetData>
  <sheetProtection/>
  <mergeCells count="12">
    <mergeCell ref="A2:H2"/>
    <mergeCell ref="A3:D3"/>
    <mergeCell ref="G3:H3"/>
    <mergeCell ref="E4:G4"/>
    <mergeCell ref="A9:B9"/>
    <mergeCell ref="A13:B13"/>
    <mergeCell ref="A14:B14"/>
    <mergeCell ref="A4:A5"/>
    <mergeCell ref="B4:B5"/>
    <mergeCell ref="C4:C5"/>
    <mergeCell ref="D4:D5"/>
    <mergeCell ref="H4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12" sqref="B12"/>
    </sheetView>
  </sheetViews>
  <sheetFormatPr defaultColWidth="9.00390625" defaultRowHeight="14.25"/>
  <cols>
    <col min="1" max="1" width="34.375" style="0" customWidth="1"/>
    <col min="2" max="2" width="17.375" style="0" customWidth="1"/>
    <col min="3" max="3" width="15.00390625" style="0" customWidth="1"/>
    <col min="4" max="4" width="17.75390625" style="0" customWidth="1"/>
  </cols>
  <sheetData>
    <row r="1" spans="1:5" ht="14.25">
      <c r="A1" s="1"/>
      <c r="B1" s="2"/>
      <c r="C1" s="2"/>
      <c r="D1" s="2"/>
      <c r="E1" s="2"/>
    </row>
    <row r="2" spans="1:5" ht="25.5">
      <c r="A2" s="3" t="s">
        <v>65</v>
      </c>
      <c r="B2" s="3"/>
      <c r="C2" s="3"/>
      <c r="D2" s="3"/>
      <c r="E2" s="2"/>
    </row>
    <row r="3" spans="1:5" ht="14.25">
      <c r="A3" s="4" t="s">
        <v>1</v>
      </c>
      <c r="B3" s="5"/>
      <c r="C3" s="6"/>
      <c r="D3" s="7" t="s">
        <v>2</v>
      </c>
      <c r="E3" s="1"/>
    </row>
    <row r="4" spans="1:5" ht="14.25">
      <c r="A4" s="8" t="s">
        <v>66</v>
      </c>
      <c r="B4" s="8" t="s">
        <v>67</v>
      </c>
      <c r="C4" s="8" t="s">
        <v>68</v>
      </c>
      <c r="D4" s="8" t="s">
        <v>69</v>
      </c>
      <c r="E4" s="1"/>
    </row>
    <row r="5" spans="1:5" ht="14.25">
      <c r="A5" s="9" t="s">
        <v>70</v>
      </c>
      <c r="B5" s="10">
        <v>0</v>
      </c>
      <c r="C5" s="10">
        <v>0</v>
      </c>
      <c r="D5" s="11">
        <v>0</v>
      </c>
      <c r="E5" s="1"/>
    </row>
    <row r="6" spans="1:5" ht="14.25">
      <c r="A6" s="9" t="s">
        <v>71</v>
      </c>
      <c r="B6" s="12">
        <v>1.8</v>
      </c>
      <c r="C6" s="12">
        <v>0</v>
      </c>
      <c r="D6" s="11">
        <v>0</v>
      </c>
      <c r="E6" s="1"/>
    </row>
    <row r="7" spans="1:5" ht="14.25">
      <c r="A7" s="9" t="s">
        <v>72</v>
      </c>
      <c r="B7" s="12">
        <v>0</v>
      </c>
      <c r="C7" s="12">
        <v>0</v>
      </c>
      <c r="D7" s="11">
        <v>0</v>
      </c>
      <c r="E7" s="1"/>
    </row>
    <row r="8" spans="1:5" ht="14.25">
      <c r="A8" s="9" t="s">
        <v>73</v>
      </c>
      <c r="B8" s="12">
        <v>0</v>
      </c>
      <c r="C8" s="12">
        <v>0</v>
      </c>
      <c r="D8" s="11">
        <v>0</v>
      </c>
      <c r="E8" s="1"/>
    </row>
    <row r="9" spans="1:5" ht="14.25">
      <c r="A9" s="9" t="s">
        <v>74</v>
      </c>
      <c r="B9" s="12">
        <v>1.8</v>
      </c>
      <c r="C9" s="12">
        <v>0</v>
      </c>
      <c r="D9" s="11">
        <v>0</v>
      </c>
      <c r="E9" s="1"/>
    </row>
    <row r="10" spans="1:5" ht="14.25">
      <c r="A10" s="1" t="s">
        <v>75</v>
      </c>
      <c r="B10" s="1"/>
      <c r="C10" s="1"/>
      <c r="D10" s="1"/>
      <c r="E10" s="1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2016-08-02T02:17:19Z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